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888779\Documents\UTILIZACAO CARRO TAXI\"/>
    </mc:Choice>
  </mc:AlternateContent>
  <xr:revisionPtr revIDLastSave="0" documentId="13_ncr:1_{424B8C89-4E7E-454D-B29B-109D3CC5B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HO 21" sheetId="1" r:id="rId1"/>
    <sheet name="SETEMBRO 21" sheetId="2" r:id="rId2"/>
    <sheet name="OUTUBRO 2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4" i="3" l="1"/>
  <c r="AF5" i="3"/>
  <c r="AF6" i="3"/>
  <c r="AF7" i="3"/>
  <c r="AF8" i="3"/>
  <c r="AF9" i="3"/>
  <c r="AF10" i="3"/>
  <c r="AF11" i="3"/>
  <c r="AB12" i="3"/>
  <c r="AE12" i="3"/>
  <c r="AF12" i="3"/>
</calcChain>
</file>

<file path=xl/sharedStrings.xml><?xml version="1.0" encoding="utf-8"?>
<sst xmlns="http://schemas.openxmlformats.org/spreadsheetml/2006/main" count="431" uniqueCount="206">
  <si>
    <t>Status</t>
  </si>
  <si>
    <t>ID</t>
  </si>
  <si>
    <t>Centro de Custo</t>
  </si>
  <si>
    <t>Unidade</t>
  </si>
  <si>
    <t>Usuário Solicitante</t>
  </si>
  <si>
    <t>Data da Solicitação</t>
  </si>
  <si>
    <t>Endereço de Origem</t>
  </si>
  <si>
    <t>Endereço de Destino</t>
  </si>
  <si>
    <t>Latitude Inicial</t>
  </si>
  <si>
    <t>Longitude Inicial</t>
  </si>
  <si>
    <t>Latitude Final</t>
  </si>
  <si>
    <t>Longitude Final</t>
  </si>
  <si>
    <t>Distância do Percuso</t>
  </si>
  <si>
    <t>Data da Designação do Veículo para Atendimento</t>
  </si>
  <si>
    <t>Nome do Motorista</t>
  </si>
  <si>
    <t>Placa do Veículo</t>
  </si>
  <si>
    <t>Modelo do Veículo</t>
  </si>
  <si>
    <t>Data do Início do Atendimento</t>
  </si>
  <si>
    <t>Data da Chegada do Motorista ao Ponto de Origem</t>
  </si>
  <si>
    <t>Data do Início da Corrida</t>
  </si>
  <si>
    <t>Data da Finalização do Atendimento</t>
  </si>
  <si>
    <t>Data do cancelamento do atendimento</t>
  </si>
  <si>
    <t>Cancelador</t>
  </si>
  <si>
    <t>Tempo de Chegada ao Ponto de Origem</t>
  </si>
  <si>
    <t>Data de Agendamento</t>
  </si>
  <si>
    <t>Horário Agendado</t>
  </si>
  <si>
    <t>Tempo entre Horário Agendado e Início do Atendimento</t>
  </si>
  <si>
    <t>Distância Percorrida</t>
  </si>
  <si>
    <t>Tempo</t>
  </si>
  <si>
    <t>Motivo da Corrida</t>
  </si>
  <si>
    <t>Valor do Atendimento</t>
  </si>
  <si>
    <t>Contestado por</t>
  </si>
  <si>
    <t>Data da Contestação</t>
  </si>
  <si>
    <t>Avaliação do Atendimento</t>
  </si>
  <si>
    <t>Comentário da Avaliação</t>
  </si>
  <si>
    <t>Cancelada</t>
  </si>
  <si>
    <t>-</t>
  </si>
  <si>
    <t>SECRETARIA MUNICIPAL DE JUSTIÇA</t>
  </si>
  <si>
    <t>Luciana Rodrigues De</t>
  </si>
  <si>
    <t>Metro Santana - Santana, São Paulo - State of São Paulo, Brazil</t>
  </si>
  <si>
    <t>JOSE VINICIUS DE JESUS</t>
  </si>
  <si>
    <t>QUO-1D32</t>
  </si>
  <si>
    <t>VW Voyage</t>
  </si>
  <si>
    <t>0000-00-00 00:00:00</t>
  </si>
  <si>
    <t>Usuário</t>
  </si>
  <si>
    <t>Funcionária vai trabalhar como assessora em evento no ambulatório do Hospital Santo Amaro. Local onde estarão as secretarias da Prefeitura em vista oficial.</t>
  </si>
  <si>
    <t>Funcionária seguirá para a visita oficial de secretárias ao servico de saúde em Santo Amaro.</t>
  </si>
  <si>
    <t>Completa</t>
  </si>
  <si>
    <t>Marcus Vinicius</t>
  </si>
  <si>
    <t>R. José Ferreira Crespo, 471 - Jardim Sao Vicente, São Paulo - SP, 08021-480, Brasil</t>
  </si>
  <si>
    <t>CEU Jaçanã - Rua Francisca Espósito Tonetti - Jardim Guapira, São Paulo - State of São Paulo, Brazil</t>
  </si>
  <si>
    <t>29.73</t>
  </si>
  <si>
    <t>WILKER DA CONCEICAO</t>
  </si>
  <si>
    <t>PYU-0258</t>
  </si>
  <si>
    <t>Hyundai HB20</t>
  </si>
  <si>
    <t>Reunião com funcionários da Prefeitura de São Paulo</t>
  </si>
  <si>
    <t>RAFAEL COELHO DOS SANTOS</t>
  </si>
  <si>
    <t>QXT-9C71</t>
  </si>
  <si>
    <t>Renault Sandero</t>
  </si>
  <si>
    <t>Av. Eng. Heitor Antônio Eiras Garcia, 2000 - Jardim Esmeralda, São Paulo - SP, 05564-000, Brasil</t>
  </si>
  <si>
    <t>Rua José Ferreira Crespo, 475 - Jardim Sao Vicente, São Paulo - State of São Paulo, Brazil</t>
  </si>
  <si>
    <t>49.12</t>
  </si>
  <si>
    <t>OSVALDO BARBOSA DE MELO JUNIOR</t>
  </si>
  <si>
    <t>QPA-4I14</t>
  </si>
  <si>
    <t>GM - Chevrolet Prisma</t>
  </si>
  <si>
    <t>91.1</t>
  </si>
  <si>
    <t>Rua Campêlo, 255 - Vila Nova Mazzei, São Paulo - State of São Paulo, Brazil</t>
  </si>
  <si>
    <t>CEU Butantã - Elizabeth Gaspar Tunala - Avenida Engenheiro Heitor Antônio Eiras Garcia - Jardim Esmeralda, São Paulo - State of São Paulo, Brazil</t>
  </si>
  <si>
    <t>33.78</t>
  </si>
  <si>
    <t>Emerson Rosa De Carvalho</t>
  </si>
  <si>
    <t>KWC-8J38</t>
  </si>
  <si>
    <t>GM - Chevrolet Cobalt</t>
  </si>
  <si>
    <t>69.38</t>
  </si>
  <si>
    <t>Regina Célia Da Silveira</t>
  </si>
  <si>
    <t>Parada Hospital Campo Limpo C/B - Jardim Casablanca, São Paulo - SP, 05835-003, Brasil</t>
  </si>
  <si>
    <t>Viaduto do Chá, 15 - Centro Histórico de São Paulo, São Paulo - State of São Paulo, Brazil</t>
  </si>
  <si>
    <t>20.65</t>
  </si>
  <si>
    <t>JOAO DA CRUZ MERCES</t>
  </si>
  <si>
    <t>FZO-8B66</t>
  </si>
  <si>
    <t>Retorno ao local de trabalho</t>
  </si>
  <si>
    <t>R. Nossa Sra. do Bom Conselho, 451 - Chacara Nossa Sra. do Bom Conselho, São Paulo - SP, 05763-470, Brasil</t>
  </si>
  <si>
    <t>22.23</t>
  </si>
  <si>
    <t>MARCOS DA CUNHA</t>
  </si>
  <si>
    <t>GFR-9335</t>
  </si>
  <si>
    <t>GM - Chevrolet Onix</t>
  </si>
  <si>
    <t>R. Feitiço da Vila, 399 - Chacara Santa Maria, São Paulo - SP, 05879-000, Brasil</t>
  </si>
  <si>
    <t>Hospital do Campo Limpo, Proximo depósito Fernanda e Hospital - Estrada de Itapecerica - Vila Maracana, São Paulo - State of São Paulo, Brazil</t>
  </si>
  <si>
    <t>8.06</t>
  </si>
  <si>
    <t>SAMUEL RODRIGUES DA COSTA</t>
  </si>
  <si>
    <t>OWN-2B99</t>
  </si>
  <si>
    <t>R. Dr. Falcão Filho, 11 - Centro Histórico de São Paulo, São Paulo - SP, 01007-010, Brasil</t>
  </si>
  <si>
    <t>Rua Feitiço da Vila, 399 - Chacara Santa Maria, São Paulo - State of São Paulo, Brazil</t>
  </si>
  <si>
    <t>28.05</t>
  </si>
  <si>
    <t>FLAVIO DONIZETE FERREIRA</t>
  </si>
  <si>
    <t>GGB-7225</t>
  </si>
  <si>
    <t>Lifan X60</t>
  </si>
  <si>
    <t>6 corridas completas</t>
  </si>
  <si>
    <t>04 canceladas</t>
  </si>
  <si>
    <t>Total a pagar (R$)</t>
  </si>
  <si>
    <t>06 Corridas autorizadas e realizadas a serviço da Secretaria Municipal de Justiça</t>
  </si>
  <si>
    <t>Marcus Vinicius de Jesus Bomfim</t>
  </si>
  <si>
    <t>Regina Célia Da Silveira Santana</t>
  </si>
  <si>
    <t>Maria Lúcia Palma LaTorre</t>
  </si>
  <si>
    <t>Chefe de Gabinete - SMJ</t>
  </si>
  <si>
    <t>Bruna Schuartz</t>
  </si>
  <si>
    <t>R. Dr. Falcão Filho, 56 - Centro Histórico de São Paulo, São Paulo - SP, 01007-010, Brasil</t>
  </si>
  <si>
    <t>Av. Dr. Benedito Estevam dos Santos, 1494 - Vila Maria Alta, São Paulo - State of São Paulo, Brazil</t>
  </si>
  <si>
    <t>LUIZ ROBERTO CASAREGGIO JUNIOR</t>
  </si>
  <si>
    <t>EQF-3042</t>
  </si>
  <si>
    <t>Fiat Mobi</t>
  </si>
  <si>
    <t>Deslocamento de ou para a residência do servidor</t>
  </si>
  <si>
    <t>RONALDO THEODORO DA SILVA</t>
  </si>
  <si>
    <t>QXG-7418</t>
  </si>
  <si>
    <t>ALEXANDRE GONCALVES CORREIA</t>
  </si>
  <si>
    <t>PXP-1696</t>
  </si>
  <si>
    <t>FERNANDO DE GOES SOUZA</t>
  </si>
  <si>
    <t>GCY-1E34</t>
  </si>
  <si>
    <t>Honda City</t>
  </si>
  <si>
    <t>SILVIO VINICIUS SOUZA DE LIMA</t>
  </si>
  <si>
    <t>FAU-6296</t>
  </si>
  <si>
    <t>Fiat Palio</t>
  </si>
  <si>
    <t>Marcos Merguliano</t>
  </si>
  <si>
    <t>GAM-6563</t>
  </si>
  <si>
    <t>(*) Autorizado excepcionalmente a utilização nesse período devido à situação de pandemia</t>
  </si>
  <si>
    <t>(*)</t>
  </si>
  <si>
    <t>Maria Lucia Palma Latorre</t>
  </si>
  <si>
    <t>distãncia</t>
  </si>
  <si>
    <t>Valor ATA</t>
  </si>
  <si>
    <t>Luciana Rodrigues De Freitas</t>
  </si>
  <si>
    <t>9/25/2021 14:34</t>
  </si>
  <si>
    <t>Praça da República, 140 - República, São Paulo - SP, 14786-079, Brasil</t>
  </si>
  <si>
    <t>Shopping Center Lapa - Rua Guaicurus - Lapa, São Paulo - State of São Paulo, Brazil</t>
  </si>
  <si>
    <t>PAULO SILVA SANTOS</t>
  </si>
  <si>
    <t>FZM-7668</t>
  </si>
  <si>
    <t>9/25/2021 14:37</t>
  </si>
  <si>
    <t>9/25/2021 14:43</t>
  </si>
  <si>
    <t>9/25/2021 15:08</t>
  </si>
  <si>
    <t>Reunião com funcionários da Prefeitura de São Paulo - Evento SMJ</t>
  </si>
  <si>
    <t>9/25/2021 8:57</t>
  </si>
  <si>
    <t>R. Ascenso Dias Leme, 110 - Imirim, São Paulo - SP, 02541-160, Brasil</t>
  </si>
  <si>
    <t>Praça das Artes - Avenida São João - Centro Histórico de São Paulo, São Paulo - State of São Paulo, Brazil</t>
  </si>
  <si>
    <t>CARLOS FRANCISCO DA SILVA</t>
  </si>
  <si>
    <t>PZQ-9716</t>
  </si>
  <si>
    <t>9/25/2021 8:58</t>
  </si>
  <si>
    <t>9/25/2021 9:05</t>
  </si>
  <si>
    <t>9/25/2021 9:08</t>
  </si>
  <si>
    <t>9/25/2021 9:41</t>
  </si>
  <si>
    <t>Reunião com funcionários da Prefeitura de São Paulo - Agenda Secretaria Municpal de Justiça</t>
  </si>
  <si>
    <t>Cleusa Guimarães</t>
  </si>
  <si>
    <t>9/24/2021 12:45</t>
  </si>
  <si>
    <t>Rua Pedro de Toledo, 1601 - Vila Clementino, São Paulo - SP, 04039-034, Brasil</t>
  </si>
  <si>
    <t>SERGIO PEREIRA DE SOUZA JUNIOR</t>
  </si>
  <si>
    <t>EWU-6340</t>
  </si>
  <si>
    <t>GM - Chevrolet Spin</t>
  </si>
  <si>
    <t>9/24/2021 12:52</t>
  </si>
  <si>
    <t>9/24/2021 12:57</t>
  </si>
  <si>
    <t>9/24/2021 13:11</t>
  </si>
  <si>
    <t>9/24/2021 10:27</t>
  </si>
  <si>
    <t>Rua Pedro de Toledo, 1651 - Vila Clementino, São Paulo - State of São Paulo, Brazil</t>
  </si>
  <si>
    <t>LEANDRO TOMAZ PINHEIRO</t>
  </si>
  <si>
    <t>RFO-1D86</t>
  </si>
  <si>
    <t>Fiat Argo</t>
  </si>
  <si>
    <t>9/24/2021 10:46</t>
  </si>
  <si>
    <t>9/24/2021 10:47</t>
  </si>
  <si>
    <t>9/24/2021 11:02</t>
  </si>
  <si>
    <t>Marcus Vinicius De Jesus Bomfim</t>
  </si>
  <si>
    <t>9/22/2021 11:43</t>
  </si>
  <si>
    <t>R. da Consolação, 1393 - Consolação, São Paulo - SP, 01301-100, Brasil</t>
  </si>
  <si>
    <t>Prefeitura de São Paulo - Viaduto do Chá - Centro Histórico de São Paulo, São Paulo - State of São Paulo, Brazil</t>
  </si>
  <si>
    <t>EVERTON ROBERTO QUINTO DOS SANTOS</t>
  </si>
  <si>
    <t>PXG-8788</t>
  </si>
  <si>
    <t>Nissan March</t>
  </si>
  <si>
    <t>9/22/2021 11:44</t>
  </si>
  <si>
    <t>9/22/2021 11:50</t>
  </si>
  <si>
    <t>9/22/2021 11:51</t>
  </si>
  <si>
    <t>9/22/2021 12:00</t>
  </si>
  <si>
    <t>9/22/2021 9:41</t>
  </si>
  <si>
    <t>R. Líbero Badaró, 247 - Centro Histórico de São Paulo, São Paulo - SP, 01008-000, Brasil</t>
  </si>
  <si>
    <t>Rua da Consolação, 1379 - Consolação, São Paulo - State of São Paulo, Brazil</t>
  </si>
  <si>
    <t>WELLINGTON RODRIGO DO NASCIMENTO SANTOS</t>
  </si>
  <si>
    <t>FQO-5628</t>
  </si>
  <si>
    <t>Ford Fiesta Sedan</t>
  </si>
  <si>
    <t>9/22/2021 9:42</t>
  </si>
  <si>
    <t>9/22/2021 9:46</t>
  </si>
  <si>
    <t>9/22/2021 9:48</t>
  </si>
  <si>
    <t>9/22/2021 10:00</t>
  </si>
  <si>
    <t>9/22/2021 9:08</t>
  </si>
  <si>
    <t>PAULO SERGIO GONCALVES CAZONIRE</t>
  </si>
  <si>
    <t>FXQ-7F64</t>
  </si>
  <si>
    <t>Renault Kwid</t>
  </si>
  <si>
    <t>9/22/2021 9:11</t>
  </si>
  <si>
    <t>9/22/2021 9:17</t>
  </si>
  <si>
    <t>9/22/2021 9:20</t>
  </si>
  <si>
    <t>9/21/2021 9:16</t>
  </si>
  <si>
    <t>R. Líbero Badaró, 178 - Centro Histórico de São Paulo, São Paulo - SP, 01009-000, Brasil</t>
  </si>
  <si>
    <t>Rua Borges Lagoa, 1230 - Vila Clementino, São Paulo - State of São Paulo, Brazil</t>
  </si>
  <si>
    <t>CAIO LEONARDO ALVES DA SILVA</t>
  </si>
  <si>
    <t>BAO-4021</t>
  </si>
  <si>
    <t>9/21/2021 9:20</t>
  </si>
  <si>
    <t>9/21/2021 9:36</t>
  </si>
  <si>
    <t>Serviço prestado a contento.</t>
  </si>
  <si>
    <t>Todas as corridas foram realizadas a trabalho (reunião com outras unidades da PMSP)</t>
  </si>
  <si>
    <t>(*) corridas autorizadas em caráter excepcional</t>
  </si>
  <si>
    <t>retirada</t>
  </si>
  <si>
    <t>Corrida contestada e estornada</t>
  </si>
  <si>
    <t>(*) Corrida realizada em 25/09/21, autorizada para participação no evento na Galaria Olido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</si>
</sst>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16365C"/>
      <name val="Calibri"/>
      <family val="2"/>
      <scheme val="minor"/>
    </font>
    <font>
      <sz val="11"/>
      <color rgb="FF333333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538DD5"/>
      <name val="Calibri"/>
      <family val="2"/>
      <scheme val="minor"/>
    </font>
    <font>
      <sz val="11"/>
      <color rgb="FFC4BD97"/>
      <name val="Calibri"/>
      <family val="2"/>
      <scheme val="minor"/>
    </font>
    <font>
      <i/>
      <sz val="11"/>
      <color rgb="FF4F6228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333333"/>
      <name val="Arial"/>
      <family val="2"/>
    </font>
    <font>
      <b/>
      <i/>
      <sz val="10"/>
      <color rgb="FF16365C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16365C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A969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9">
    <xf numFmtId="0" fontId="0" fillId="0" borderId="0" xfId="0"/>
    <xf numFmtId="0" fontId="0" fillId="0" borderId="10" xfId="0" applyBorder="1"/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>
      <alignment vertical="center" wrapText="1"/>
    </xf>
    <xf numFmtId="22" fontId="0" fillId="33" borderId="10" xfId="0" applyNumberFormat="1" applyFill="1" applyBorder="1" applyAlignment="1">
      <alignment vertical="center"/>
    </xf>
    <xf numFmtId="3" fontId="0" fillId="33" borderId="10" xfId="0" applyNumberFormat="1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22" fontId="0" fillId="0" borderId="10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21" fontId="0" fillId="0" borderId="10" xfId="0" applyNumberFormat="1" applyBorder="1" applyAlignment="1">
      <alignment vertical="center"/>
    </xf>
    <xf numFmtId="2" fontId="14" fillId="0" borderId="10" xfId="0" applyNumberFormat="1" applyFont="1" applyBorder="1" applyAlignment="1">
      <alignment vertical="center"/>
    </xf>
    <xf numFmtId="2" fontId="0" fillId="0" borderId="10" xfId="0" applyNumberFormat="1" applyBorder="1" applyAlignment="1">
      <alignment vertical="center"/>
    </xf>
    <xf numFmtId="2" fontId="0" fillId="33" borderId="10" xfId="0" applyNumberFormat="1" applyFill="1" applyBorder="1" applyAlignment="1">
      <alignment vertical="center"/>
    </xf>
    <xf numFmtId="0" fontId="0" fillId="34" borderId="10" xfId="0" applyFill="1" applyBorder="1" applyAlignment="1">
      <alignment vertical="center"/>
    </xf>
    <xf numFmtId="2" fontId="0" fillId="34" borderId="10" xfId="0" applyNumberFormat="1" applyFill="1" applyBorder="1" applyAlignment="1">
      <alignment vertical="center"/>
    </xf>
    <xf numFmtId="0" fontId="18" fillId="34" borderId="10" xfId="0" applyFont="1" applyFill="1" applyBorder="1"/>
    <xf numFmtId="0" fontId="0" fillId="34" borderId="10" xfId="0" applyFill="1" applyBorder="1" applyAlignment="1">
      <alignment vertical="center" wrapText="1"/>
    </xf>
    <xf numFmtId="0" fontId="19" fillId="34" borderId="10" xfId="0" applyFont="1" applyFill="1" applyBorder="1"/>
    <xf numFmtId="0" fontId="20" fillId="0" borderId="0" xfId="0" applyFont="1"/>
    <xf numFmtId="0" fontId="0" fillId="0" borderId="0" xfId="0" applyAlignment="1">
      <alignment vertical="center"/>
    </xf>
    <xf numFmtId="0" fontId="21" fillId="0" borderId="0" xfId="0" applyFont="1"/>
    <xf numFmtId="0" fontId="21" fillId="0" borderId="10" xfId="0" applyFont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36" borderId="10" xfId="0" applyFont="1" applyFill="1" applyBorder="1" applyAlignment="1">
      <alignment vertical="center" wrapText="1"/>
    </xf>
    <xf numFmtId="0" fontId="22" fillId="0" borderId="0" xfId="0" applyFont="1" applyAlignment="1">
      <alignment horizontal="left"/>
    </xf>
    <xf numFmtId="0" fontId="22" fillId="0" borderId="11" xfId="0" applyFont="1" applyBorder="1" applyAlignment="1">
      <alignment horizontal="left"/>
    </xf>
    <xf numFmtId="0" fontId="21" fillId="0" borderId="11" xfId="0" applyFont="1" applyBorder="1"/>
    <xf numFmtId="0" fontId="21" fillId="0" borderId="0" xfId="0" applyFont="1" applyAlignment="1">
      <alignment horizontal="center"/>
    </xf>
    <xf numFmtId="21" fontId="21" fillId="0" borderId="10" xfId="0" applyNumberFormat="1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4" fillId="0" borderId="10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1" fillId="0" borderId="10" xfId="0" applyFont="1" applyBorder="1"/>
    <xf numFmtId="0" fontId="27" fillId="0" borderId="11" xfId="0" applyFont="1" applyBorder="1" applyAlignment="1"/>
    <xf numFmtId="0" fontId="21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21" fillId="37" borderId="10" xfId="0" applyFont="1" applyFill="1" applyBorder="1" applyAlignment="1">
      <alignment vertical="center" wrapText="1"/>
    </xf>
    <xf numFmtId="0" fontId="23" fillId="37" borderId="10" xfId="0" applyFont="1" applyFill="1" applyBorder="1" applyAlignment="1">
      <alignment vertical="center" wrapText="1"/>
    </xf>
    <xf numFmtId="0" fontId="14" fillId="37" borderId="10" xfId="0" applyFont="1" applyFill="1" applyBorder="1" applyAlignment="1">
      <alignment vertical="center" wrapText="1"/>
    </xf>
    <xf numFmtId="21" fontId="21" fillId="37" borderId="10" xfId="0" applyNumberFormat="1" applyFont="1" applyFill="1" applyBorder="1" applyAlignment="1">
      <alignment vertical="center"/>
    </xf>
    <xf numFmtId="0" fontId="21" fillId="37" borderId="10" xfId="0" applyFont="1" applyFill="1" applyBorder="1" applyAlignment="1">
      <alignment vertical="center"/>
    </xf>
    <xf numFmtId="0" fontId="24" fillId="37" borderId="10" xfId="0" applyFont="1" applyFill="1" applyBorder="1" applyAlignment="1">
      <alignment vertical="center" wrapText="1"/>
    </xf>
    <xf numFmtId="0" fontId="25" fillId="37" borderId="10" xfId="0" applyFont="1" applyFill="1" applyBorder="1" applyAlignment="1">
      <alignment vertical="center"/>
    </xf>
    <xf numFmtId="0" fontId="21" fillId="37" borderId="10" xfId="0" applyFont="1" applyFill="1" applyBorder="1"/>
    <xf numFmtId="0" fontId="21" fillId="37" borderId="10" xfId="0" applyFont="1" applyFill="1" applyBorder="1" applyAlignment="1">
      <alignment horizontal="center" vertical="center"/>
    </xf>
    <xf numFmtId="0" fontId="22" fillId="0" borderId="11" xfId="0" applyFont="1" applyBorder="1" applyAlignment="1"/>
    <xf numFmtId="0" fontId="22" fillId="0" borderId="0" xfId="0" applyFont="1" applyAlignment="1"/>
    <xf numFmtId="0" fontId="26" fillId="37" borderId="13" xfId="0" applyFont="1" applyFill="1" applyBorder="1" applyAlignment="1">
      <alignment vertical="center"/>
    </xf>
    <xf numFmtId="0" fontId="21" fillId="37" borderId="15" xfId="0" applyFont="1" applyFill="1" applyBorder="1"/>
    <xf numFmtId="0" fontId="21" fillId="0" borderId="0" xfId="0" applyFont="1"/>
    <xf numFmtId="0" fontId="21" fillId="0" borderId="12" xfId="0" applyFont="1" applyBorder="1"/>
    <xf numFmtId="0" fontId="21" fillId="0" borderId="11" xfId="0" applyFont="1" applyBorder="1"/>
    <xf numFmtId="0" fontId="18" fillId="37" borderId="10" xfId="0" applyFont="1" applyFill="1" applyBorder="1" applyAlignment="1">
      <alignment horizontal="center" vertical="center"/>
    </xf>
    <xf numFmtId="0" fontId="28" fillId="37" borderId="10" xfId="0" applyFont="1" applyFill="1" applyBorder="1" applyAlignment="1">
      <alignment horizontal="center" vertical="center"/>
    </xf>
    <xf numFmtId="0" fontId="27" fillId="0" borderId="0" xfId="0" applyFont="1" applyAlignment="1">
      <alignment horizontal="left" wrapText="1"/>
    </xf>
    <xf numFmtId="0" fontId="27" fillId="0" borderId="0" xfId="0" applyFont="1" applyAlignment="1">
      <alignment horizontal="left"/>
    </xf>
    <xf numFmtId="0" fontId="21" fillId="37" borderId="13" xfId="0" applyFont="1" applyFill="1" applyBorder="1" applyAlignment="1">
      <alignment horizontal="center"/>
    </xf>
    <xf numFmtId="0" fontId="21" fillId="37" borderId="14" xfId="0" applyFont="1" applyFill="1" applyBorder="1" applyAlignment="1">
      <alignment horizontal="center"/>
    </xf>
    <xf numFmtId="0" fontId="21" fillId="37" borderId="15" xfId="0" applyFont="1" applyFill="1" applyBorder="1" applyAlignment="1">
      <alignment horizontal="center"/>
    </xf>
    <xf numFmtId="0" fontId="29" fillId="36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22" fontId="24" fillId="0" borderId="10" xfId="0" applyNumberFormat="1" applyFont="1" applyBorder="1" applyAlignment="1">
      <alignment horizontal="center" vertical="center" wrapText="1"/>
    </xf>
    <xf numFmtId="21" fontId="24" fillId="0" borderId="10" xfId="0" applyNumberFormat="1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4" fillId="39" borderId="10" xfId="0" applyFont="1" applyFill="1" applyBorder="1" applyAlignment="1">
      <alignment horizontal="center" vertical="center" wrapText="1"/>
    </xf>
    <xf numFmtId="22" fontId="24" fillId="40" borderId="10" xfId="0" applyNumberFormat="1" applyFont="1" applyFill="1" applyBorder="1" applyAlignment="1">
      <alignment horizontal="center" vertical="center" wrapText="1"/>
    </xf>
    <xf numFmtId="21" fontId="24" fillId="39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/>
    <xf numFmtId="0" fontId="24" fillId="0" borderId="0" xfId="0" applyFont="1"/>
    <xf numFmtId="0" fontId="32" fillId="38" borderId="16" xfId="0" applyFont="1" applyFill="1" applyBorder="1" applyAlignment="1">
      <alignment horizontal="center" vertical="center"/>
    </xf>
    <xf numFmtId="0" fontId="33" fillId="35" borderId="0" xfId="0" applyFont="1" applyFill="1" applyBorder="1" applyAlignment="1">
      <alignment horizontal="center" vertical="center" wrapText="1"/>
    </xf>
    <xf numFmtId="0" fontId="24" fillId="0" borderId="0" xfId="0" applyFont="1"/>
    <xf numFmtId="17" fontId="34" fillId="0" borderId="0" xfId="0" applyNumberFormat="1" applyFont="1"/>
    <xf numFmtId="0" fontId="34" fillId="0" borderId="0" xfId="0" applyFont="1"/>
    <xf numFmtId="0" fontId="29" fillId="0" borderId="0" xfId="0" applyFont="1"/>
    <xf numFmtId="0" fontId="32" fillId="38" borderId="17" xfId="0" applyFont="1" applyFill="1" applyBorder="1" applyAlignment="1">
      <alignment horizontal="center" vertical="center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4"/>
  <sheetViews>
    <sheetView tabSelected="1" topLeftCell="A4" workbookViewId="0">
      <selection activeCell="L15" sqref="L15"/>
    </sheetView>
  </sheetViews>
  <sheetFormatPr defaultRowHeight="15" x14ac:dyDescent="0.25"/>
  <cols>
    <col min="1" max="1" width="10.28515625" customWidth="1"/>
    <col min="2" max="2" width="9.140625" customWidth="1"/>
    <col min="3" max="3" width="11.42578125" customWidth="1"/>
    <col min="4" max="4" width="13.85546875" customWidth="1"/>
    <col min="5" max="5" width="16.140625" customWidth="1"/>
    <col min="6" max="6" width="27.7109375" customWidth="1"/>
    <col min="7" max="7" width="19.7109375" customWidth="1"/>
    <col min="8" max="8" width="8.85546875" customWidth="1"/>
    <col min="9" max="9" width="12.42578125" customWidth="1"/>
    <col min="10" max="10" width="9.7109375" customWidth="1"/>
    <col min="11" max="11" width="11.140625" customWidth="1"/>
    <col min="12" max="12" width="16.42578125" customWidth="1"/>
    <col min="13" max="13" width="16.140625" customWidth="1"/>
    <col min="14" max="14" width="16.7109375" customWidth="1"/>
    <col min="15" max="15" width="12" customWidth="1"/>
    <col min="16" max="16" width="13.7109375" customWidth="1"/>
    <col min="17" max="17" width="13.140625" customWidth="1"/>
    <col min="18" max="18" width="13.42578125" customWidth="1"/>
    <col min="19" max="19" width="12.42578125" customWidth="1"/>
  </cols>
  <sheetData>
    <row r="1" spans="1:20" ht="65.25" customHeight="1" x14ac:dyDescent="0.25">
      <c r="A1" s="61" t="s">
        <v>0</v>
      </c>
      <c r="B1" s="61" t="s">
        <v>1</v>
      </c>
      <c r="C1" s="61" t="s">
        <v>3</v>
      </c>
      <c r="D1" s="61" t="s">
        <v>4</v>
      </c>
      <c r="E1" s="61" t="s">
        <v>5</v>
      </c>
      <c r="F1" s="61" t="s">
        <v>6</v>
      </c>
      <c r="G1" s="61" t="s">
        <v>7</v>
      </c>
      <c r="H1" s="61" t="s">
        <v>12</v>
      </c>
      <c r="I1" s="61" t="s">
        <v>14</v>
      </c>
      <c r="J1" s="61" t="s">
        <v>15</v>
      </c>
      <c r="K1" s="61" t="s">
        <v>16</v>
      </c>
      <c r="L1" s="61" t="s">
        <v>19</v>
      </c>
      <c r="M1" s="61" t="s">
        <v>20</v>
      </c>
      <c r="N1" s="61" t="s">
        <v>23</v>
      </c>
      <c r="O1" s="61" t="s">
        <v>27</v>
      </c>
      <c r="P1" s="61" t="s">
        <v>29</v>
      </c>
      <c r="Q1" s="61" t="s">
        <v>30</v>
      </c>
      <c r="R1" s="61" t="s">
        <v>33</v>
      </c>
      <c r="S1" s="61" t="s">
        <v>34</v>
      </c>
      <c r="T1" s="21"/>
    </row>
    <row r="2" spans="1:20" ht="78.75" customHeight="1" x14ac:dyDescent="0.25">
      <c r="A2" s="62" t="s">
        <v>47</v>
      </c>
      <c r="B2" s="62">
        <v>2275866</v>
      </c>
      <c r="C2" s="62" t="s">
        <v>37</v>
      </c>
      <c r="D2" s="62" t="s">
        <v>104</v>
      </c>
      <c r="E2" s="63">
        <v>44354.727083333331</v>
      </c>
      <c r="F2" s="62" t="s">
        <v>105</v>
      </c>
      <c r="G2" s="62" t="s">
        <v>106</v>
      </c>
      <c r="H2" s="62">
        <v>13.93</v>
      </c>
      <c r="I2" s="62" t="s">
        <v>107</v>
      </c>
      <c r="J2" s="62" t="s">
        <v>108</v>
      </c>
      <c r="K2" s="62" t="s">
        <v>109</v>
      </c>
      <c r="L2" s="63">
        <v>44354.732638888891</v>
      </c>
      <c r="M2" s="63">
        <v>44354.78402777778</v>
      </c>
      <c r="N2" s="64">
        <v>2.9976851851851848E-3</v>
      </c>
      <c r="O2" s="62">
        <v>12.75</v>
      </c>
      <c r="P2" s="65" t="s">
        <v>110</v>
      </c>
      <c r="Q2" s="62">
        <v>25.5</v>
      </c>
      <c r="R2" s="62">
        <v>5</v>
      </c>
      <c r="S2" s="62"/>
      <c r="T2" s="21"/>
    </row>
    <row r="3" spans="1:20" ht="80.25" customHeight="1" x14ac:dyDescent="0.25">
      <c r="A3" s="62" t="s">
        <v>47</v>
      </c>
      <c r="B3" s="62">
        <v>2277364</v>
      </c>
      <c r="C3" s="62" t="s">
        <v>37</v>
      </c>
      <c r="D3" s="62" t="s">
        <v>104</v>
      </c>
      <c r="E3" s="63">
        <v>44356.736111111109</v>
      </c>
      <c r="F3" s="62" t="s">
        <v>105</v>
      </c>
      <c r="G3" s="62" t="s">
        <v>106</v>
      </c>
      <c r="H3" s="62">
        <v>13.93</v>
      </c>
      <c r="I3" s="62" t="s">
        <v>111</v>
      </c>
      <c r="J3" s="62" t="s">
        <v>112</v>
      </c>
      <c r="K3" s="62" t="s">
        <v>58</v>
      </c>
      <c r="L3" s="63">
        <v>44356.743055555555</v>
      </c>
      <c r="M3" s="63">
        <v>44356.772222222222</v>
      </c>
      <c r="N3" s="64">
        <v>4.6180555555555558E-3</v>
      </c>
      <c r="O3" s="62">
        <v>13.93</v>
      </c>
      <c r="P3" s="65" t="s">
        <v>110</v>
      </c>
      <c r="Q3" s="62">
        <v>27.86</v>
      </c>
      <c r="R3" s="62">
        <v>5</v>
      </c>
      <c r="S3" s="62"/>
      <c r="T3" s="21"/>
    </row>
    <row r="4" spans="1:20" ht="78" customHeight="1" x14ac:dyDescent="0.25">
      <c r="A4" s="62" t="s">
        <v>47</v>
      </c>
      <c r="B4" s="62">
        <v>2278660</v>
      </c>
      <c r="C4" s="62" t="s">
        <v>37</v>
      </c>
      <c r="D4" s="62" t="s">
        <v>104</v>
      </c>
      <c r="E4" s="63">
        <v>44358.727083333331</v>
      </c>
      <c r="F4" s="62" t="s">
        <v>105</v>
      </c>
      <c r="G4" s="62" t="s">
        <v>106</v>
      </c>
      <c r="H4" s="62">
        <v>13.94</v>
      </c>
      <c r="I4" s="66" t="s">
        <v>113</v>
      </c>
      <c r="J4" s="66" t="s">
        <v>114</v>
      </c>
      <c r="K4" s="66" t="s">
        <v>58</v>
      </c>
      <c r="L4" s="67">
        <v>44358.746527777781</v>
      </c>
      <c r="M4" s="67">
        <v>44358.802777777775</v>
      </c>
      <c r="N4" s="68">
        <v>1.8414351851851852E-2</v>
      </c>
      <c r="O4" s="62">
        <v>15.36</v>
      </c>
      <c r="P4" s="65" t="s">
        <v>110</v>
      </c>
      <c r="Q4" s="62">
        <v>30.72</v>
      </c>
      <c r="R4" s="66"/>
      <c r="S4" s="62"/>
      <c r="T4" s="21"/>
    </row>
    <row r="5" spans="1:20" ht="83.25" customHeight="1" x14ac:dyDescent="0.25">
      <c r="A5" s="62" t="s">
        <v>47</v>
      </c>
      <c r="B5" s="62">
        <v>2279444</v>
      </c>
      <c r="C5" s="62" t="s">
        <v>37</v>
      </c>
      <c r="D5" s="62" t="s">
        <v>104</v>
      </c>
      <c r="E5" s="63">
        <v>44361.709027777775</v>
      </c>
      <c r="F5" s="62" t="s">
        <v>105</v>
      </c>
      <c r="G5" s="62" t="s">
        <v>106</v>
      </c>
      <c r="H5" s="62">
        <v>13.94</v>
      </c>
      <c r="I5" s="62" t="s">
        <v>115</v>
      </c>
      <c r="J5" s="62" t="s">
        <v>116</v>
      </c>
      <c r="K5" s="62" t="s">
        <v>117</v>
      </c>
      <c r="L5" s="63">
        <v>44361.722916666666</v>
      </c>
      <c r="M5" s="63">
        <v>44361.757638888892</v>
      </c>
      <c r="N5" s="68">
        <v>1.1828703703703704E-2</v>
      </c>
      <c r="O5" s="62">
        <v>13.94</v>
      </c>
      <c r="P5" s="65" t="s">
        <v>110</v>
      </c>
      <c r="Q5" s="62">
        <v>27.88</v>
      </c>
      <c r="R5" s="62">
        <v>5</v>
      </c>
      <c r="S5" s="62"/>
      <c r="T5" s="21"/>
    </row>
    <row r="6" spans="1:20" ht="81.75" customHeight="1" x14ac:dyDescent="0.25">
      <c r="A6" s="62" t="s">
        <v>47</v>
      </c>
      <c r="B6" s="62">
        <v>2283190</v>
      </c>
      <c r="C6" s="62" t="s">
        <v>37</v>
      </c>
      <c r="D6" s="62" t="s">
        <v>104</v>
      </c>
      <c r="E6" s="63">
        <v>44368.708333333336</v>
      </c>
      <c r="F6" s="62" t="s">
        <v>105</v>
      </c>
      <c r="G6" s="62" t="s">
        <v>106</v>
      </c>
      <c r="H6" s="62">
        <v>13.95</v>
      </c>
      <c r="I6" s="62" t="s">
        <v>118</v>
      </c>
      <c r="J6" s="62" t="s">
        <v>119</v>
      </c>
      <c r="K6" s="62" t="s">
        <v>120</v>
      </c>
      <c r="L6" s="63">
        <v>44368.714583333334</v>
      </c>
      <c r="M6" s="63">
        <v>44368.740972222222</v>
      </c>
      <c r="N6" s="64">
        <v>5.3356481481481484E-3</v>
      </c>
      <c r="O6" s="62">
        <v>13.95</v>
      </c>
      <c r="P6" s="65" t="s">
        <v>110</v>
      </c>
      <c r="Q6" s="62">
        <v>27.89</v>
      </c>
      <c r="R6" s="62">
        <v>5</v>
      </c>
      <c r="S6" s="62"/>
      <c r="T6" s="21"/>
    </row>
    <row r="7" spans="1:20" ht="87" customHeight="1" x14ac:dyDescent="0.25">
      <c r="A7" s="62" t="s">
        <v>47</v>
      </c>
      <c r="B7" s="62">
        <v>2287259</v>
      </c>
      <c r="C7" s="62" t="s">
        <v>37</v>
      </c>
      <c r="D7" s="62" t="s">
        <v>104</v>
      </c>
      <c r="E7" s="63">
        <v>44375.738888888889</v>
      </c>
      <c r="F7" s="62" t="s">
        <v>105</v>
      </c>
      <c r="G7" s="62" t="s">
        <v>106</v>
      </c>
      <c r="H7" s="62">
        <v>13.95</v>
      </c>
      <c r="I7" s="69" t="s">
        <v>121</v>
      </c>
      <c r="J7" s="69" t="s">
        <v>122</v>
      </c>
      <c r="K7" s="69" t="s">
        <v>71</v>
      </c>
      <c r="L7" s="63">
        <v>44375.759722222225</v>
      </c>
      <c r="M7" s="63">
        <v>44375.790277777778</v>
      </c>
      <c r="N7" s="68">
        <v>1.3171296296296294E-2</v>
      </c>
      <c r="O7" s="62">
        <v>8.84</v>
      </c>
      <c r="P7" s="65" t="s">
        <v>110</v>
      </c>
      <c r="Q7" s="62">
        <v>17.68</v>
      </c>
      <c r="R7" s="62">
        <v>5</v>
      </c>
      <c r="S7" s="62"/>
      <c r="T7" s="21"/>
    </row>
    <row r="8" spans="1:20" x14ac:dyDescent="0.25">
      <c r="A8" s="70" t="s">
        <v>123</v>
      </c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>
        <v>78.77</v>
      </c>
      <c r="P8" s="73" t="s">
        <v>124</v>
      </c>
      <c r="Q8" s="72">
        <v>157.53</v>
      </c>
      <c r="R8" s="74"/>
      <c r="S8" s="74"/>
      <c r="T8" s="21"/>
    </row>
    <row r="9" spans="1:20" x14ac:dyDescent="0.25">
      <c r="A9" s="75">
        <v>44348</v>
      </c>
      <c r="B9" s="76"/>
      <c r="C9" s="71"/>
      <c r="D9" s="71"/>
      <c r="E9" s="71"/>
      <c r="F9" s="71"/>
      <c r="G9" s="71"/>
      <c r="H9" s="71"/>
      <c r="I9" s="71"/>
      <c r="J9" s="71"/>
      <c r="K9" s="71"/>
      <c r="L9" s="77"/>
      <c r="M9" s="77"/>
      <c r="N9" s="77"/>
      <c r="O9" s="78"/>
      <c r="P9" s="71"/>
      <c r="Q9" s="78"/>
      <c r="R9" s="74"/>
      <c r="S9" s="74"/>
      <c r="T9" s="21"/>
    </row>
    <row r="10" spans="1:20" x14ac:dyDescent="0.25">
      <c r="A10" s="52"/>
      <c r="B10" s="5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51"/>
      <c r="S10" s="51"/>
      <c r="T10" s="21"/>
    </row>
    <row r="11" spans="1:20" x14ac:dyDescent="0.25">
      <c r="A11" s="47" t="s">
        <v>125</v>
      </c>
      <c r="B11" s="47"/>
      <c r="C11" s="27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51"/>
      <c r="S11" s="51"/>
      <c r="T11" s="21"/>
    </row>
    <row r="12" spans="1:20" x14ac:dyDescent="0.25">
      <c r="A12" s="48" t="s">
        <v>103</v>
      </c>
      <c r="B12" s="48"/>
      <c r="C12" s="21"/>
      <c r="D12" s="21"/>
      <c r="E12" s="21"/>
      <c r="F12" s="21"/>
      <c r="G12" s="21"/>
      <c r="H12" s="21"/>
      <c r="I12" s="21"/>
      <c r="J12" s="21"/>
      <c r="K12" s="21"/>
      <c r="L12" s="28"/>
      <c r="M12" s="21"/>
      <c r="N12" s="21"/>
      <c r="O12" s="21"/>
      <c r="P12" s="21"/>
      <c r="Q12" s="21"/>
      <c r="R12" s="51"/>
      <c r="S12" s="51"/>
      <c r="T12" s="21"/>
    </row>
    <row r="13" spans="1:20" x14ac:dyDescent="0.25">
      <c r="A13" s="51"/>
      <c r="B13" s="51"/>
      <c r="C13" s="21"/>
      <c r="D13" s="21"/>
      <c r="E13" s="21"/>
      <c r="F13" s="21"/>
      <c r="G13" s="21"/>
      <c r="H13" s="21"/>
      <c r="I13" s="21"/>
      <c r="J13" s="21"/>
      <c r="K13" s="21"/>
      <c r="L13" s="28"/>
      <c r="M13" s="21"/>
      <c r="N13" s="21"/>
      <c r="O13" s="21"/>
      <c r="P13" s="21"/>
      <c r="Q13" s="21"/>
      <c r="R13" s="51"/>
      <c r="S13" s="51"/>
      <c r="T13" s="21"/>
    </row>
    <row r="14" spans="1:20" x14ac:dyDescent="0.25">
      <c r="A14" s="51"/>
      <c r="B14" s="5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51"/>
      <c r="S14" s="51"/>
      <c r="T14" s="21"/>
    </row>
  </sheetData>
  <mergeCells count="13">
    <mergeCell ref="A14:B14"/>
    <mergeCell ref="R14:S14"/>
    <mergeCell ref="O8:O9"/>
    <mergeCell ref="Q8:Q9"/>
    <mergeCell ref="R11:S11"/>
    <mergeCell ref="R12:S12"/>
    <mergeCell ref="A13:B13"/>
    <mergeCell ref="R13:S13"/>
    <mergeCell ref="R8:S8"/>
    <mergeCell ref="A9:B9"/>
    <mergeCell ref="R9:S9"/>
    <mergeCell ref="A10:B10"/>
    <mergeCell ref="R10:S10"/>
  </mergeCells>
  <pageMargins left="0.31496062992125984" right="0.31496062992125984" top="0.59055118110236227" bottom="0.59055118110236227" header="0.31496062992125984" footer="0.31496062992125984"/>
  <pageSetup paperSize="9" scale="60" orientation="landscape" verticalDpi="599" r:id="rId1"/>
  <headerFooter>
    <oddHeader>&amp;LCorridas SMJ outubro/21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"/>
  <sheetViews>
    <sheetView topLeftCell="A10" zoomScale="80" zoomScaleNormal="80" workbookViewId="0">
      <selection activeCell="B20" sqref="B20"/>
    </sheetView>
  </sheetViews>
  <sheetFormatPr defaultRowHeight="15" x14ac:dyDescent="0.25"/>
  <cols>
    <col min="22" max="22" width="11.140625" customWidth="1"/>
  </cols>
  <sheetData>
    <row r="1" spans="1:26" ht="105" x14ac:dyDescent="0.25">
      <c r="A1" s="24" t="s">
        <v>0</v>
      </c>
      <c r="B1" s="24" t="s">
        <v>1</v>
      </c>
      <c r="C1" s="24" t="s">
        <v>3</v>
      </c>
      <c r="D1" s="24" t="s">
        <v>4</v>
      </c>
      <c r="E1" s="24" t="s">
        <v>5</v>
      </c>
      <c r="F1" s="24" t="s">
        <v>6</v>
      </c>
      <c r="G1" s="24" t="s">
        <v>7</v>
      </c>
      <c r="H1" s="24" t="s">
        <v>12</v>
      </c>
      <c r="I1" s="24" t="s">
        <v>14</v>
      </c>
      <c r="J1" s="24" t="s">
        <v>15</v>
      </c>
      <c r="K1" s="24" t="s">
        <v>16</v>
      </c>
      <c r="L1" s="24" t="s">
        <v>17</v>
      </c>
      <c r="M1" s="24" t="s">
        <v>18</v>
      </c>
      <c r="N1" s="24" t="s">
        <v>19</v>
      </c>
      <c r="O1" s="24" t="s">
        <v>20</v>
      </c>
      <c r="P1" s="24" t="s">
        <v>23</v>
      </c>
      <c r="Q1" s="24" t="s">
        <v>27</v>
      </c>
      <c r="R1" s="24" t="s">
        <v>28</v>
      </c>
      <c r="S1" s="24" t="s">
        <v>29</v>
      </c>
      <c r="T1" s="24" t="s">
        <v>30</v>
      </c>
      <c r="U1" s="24" t="s">
        <v>126</v>
      </c>
      <c r="V1" s="24" t="s">
        <v>127</v>
      </c>
      <c r="W1" s="24" t="s">
        <v>33</v>
      </c>
      <c r="X1" s="24" t="s">
        <v>34</v>
      </c>
      <c r="Y1" s="21"/>
      <c r="Z1" s="21"/>
    </row>
    <row r="2" spans="1:26" ht="180" x14ac:dyDescent="0.25">
      <c r="A2" s="22" t="s">
        <v>47</v>
      </c>
      <c r="B2" s="22">
        <v>2342716</v>
      </c>
      <c r="C2" s="22" t="s">
        <v>37</v>
      </c>
      <c r="D2" s="23" t="s">
        <v>73</v>
      </c>
      <c r="E2" s="22" t="s">
        <v>193</v>
      </c>
      <c r="F2" s="22" t="s">
        <v>194</v>
      </c>
      <c r="G2" s="22" t="s">
        <v>195</v>
      </c>
      <c r="H2" s="22">
        <v>6.75</v>
      </c>
      <c r="I2" s="22" t="s">
        <v>196</v>
      </c>
      <c r="J2" s="22" t="s">
        <v>197</v>
      </c>
      <c r="K2" s="22" t="s">
        <v>58</v>
      </c>
      <c r="L2" s="22" t="s">
        <v>193</v>
      </c>
      <c r="M2" s="22" t="s">
        <v>198</v>
      </c>
      <c r="N2" s="22" t="s">
        <v>198</v>
      </c>
      <c r="O2" s="22" t="s">
        <v>199</v>
      </c>
      <c r="P2" s="29">
        <v>2.2453703703703702E-3</v>
      </c>
      <c r="Q2" s="30">
        <v>6.98</v>
      </c>
      <c r="R2" s="30">
        <v>15</v>
      </c>
      <c r="S2" s="31" t="s">
        <v>55</v>
      </c>
      <c r="T2" s="32">
        <v>13.97</v>
      </c>
      <c r="U2" s="32">
        <v>6.98</v>
      </c>
      <c r="V2" s="32">
        <v>13.96</v>
      </c>
      <c r="W2" s="33"/>
      <c r="X2" s="33"/>
      <c r="Y2" s="21" t="s">
        <v>203</v>
      </c>
      <c r="Z2" s="21"/>
    </row>
    <row r="3" spans="1:26" ht="180" x14ac:dyDescent="0.25">
      <c r="A3" s="22" t="s">
        <v>47</v>
      </c>
      <c r="B3" s="22">
        <v>2343706</v>
      </c>
      <c r="C3" s="22" t="s">
        <v>37</v>
      </c>
      <c r="D3" s="23" t="s">
        <v>165</v>
      </c>
      <c r="E3" s="22" t="s">
        <v>186</v>
      </c>
      <c r="F3" s="22" t="s">
        <v>66</v>
      </c>
      <c r="G3" s="22" t="s">
        <v>178</v>
      </c>
      <c r="H3" s="22">
        <v>14.24</v>
      </c>
      <c r="I3" s="22" t="s">
        <v>187</v>
      </c>
      <c r="J3" s="22" t="s">
        <v>188</v>
      </c>
      <c r="K3" s="22" t="s">
        <v>189</v>
      </c>
      <c r="L3" s="22" t="s">
        <v>190</v>
      </c>
      <c r="M3" s="22" t="s">
        <v>191</v>
      </c>
      <c r="N3" s="22" t="s">
        <v>192</v>
      </c>
      <c r="O3" s="22" t="s">
        <v>185</v>
      </c>
      <c r="P3" s="29">
        <v>4.1435185185185186E-3</v>
      </c>
      <c r="Q3" s="30">
        <v>12.28</v>
      </c>
      <c r="R3" s="30">
        <v>39</v>
      </c>
      <c r="S3" s="31" t="s">
        <v>55</v>
      </c>
      <c r="T3" s="32">
        <v>24.55</v>
      </c>
      <c r="U3" s="32">
        <v>12.28</v>
      </c>
      <c r="V3" s="32">
        <v>24.56</v>
      </c>
      <c r="W3" s="33">
        <v>5</v>
      </c>
      <c r="X3" s="35" t="s">
        <v>124</v>
      </c>
      <c r="Y3" s="21"/>
      <c r="Z3" s="21"/>
    </row>
    <row r="4" spans="1:26" ht="180" x14ac:dyDescent="0.25">
      <c r="A4" s="22" t="s">
        <v>47</v>
      </c>
      <c r="B4" s="22">
        <v>2343773</v>
      </c>
      <c r="C4" s="22" t="s">
        <v>37</v>
      </c>
      <c r="D4" s="22" t="s">
        <v>73</v>
      </c>
      <c r="E4" s="22" t="s">
        <v>176</v>
      </c>
      <c r="F4" s="22" t="s">
        <v>177</v>
      </c>
      <c r="G4" s="22" t="s">
        <v>178</v>
      </c>
      <c r="H4" s="22">
        <v>3.5</v>
      </c>
      <c r="I4" s="22" t="s">
        <v>179</v>
      </c>
      <c r="J4" s="22" t="s">
        <v>180</v>
      </c>
      <c r="K4" s="22" t="s">
        <v>181</v>
      </c>
      <c r="L4" s="22" t="s">
        <v>182</v>
      </c>
      <c r="M4" s="22" t="s">
        <v>183</v>
      </c>
      <c r="N4" s="22" t="s">
        <v>184</v>
      </c>
      <c r="O4" s="22" t="s">
        <v>185</v>
      </c>
      <c r="P4" s="29">
        <v>3.0787037037037037E-3</v>
      </c>
      <c r="Q4" s="30">
        <v>3.87</v>
      </c>
      <c r="R4" s="30">
        <v>12</v>
      </c>
      <c r="S4" s="31" t="s">
        <v>55</v>
      </c>
      <c r="T4" s="32">
        <v>7.74</v>
      </c>
      <c r="U4" s="32">
        <v>3.87</v>
      </c>
      <c r="V4" s="32">
        <v>7.74</v>
      </c>
      <c r="W4" s="33"/>
      <c r="X4" s="33"/>
      <c r="Y4" s="21"/>
      <c r="Z4" s="21"/>
    </row>
    <row r="5" spans="1:26" ht="225" x14ac:dyDescent="0.25">
      <c r="A5" s="22" t="s">
        <v>47</v>
      </c>
      <c r="B5" s="22">
        <v>2343944</v>
      </c>
      <c r="C5" s="22" t="s">
        <v>37</v>
      </c>
      <c r="D5" s="22" t="s">
        <v>165</v>
      </c>
      <c r="E5" s="22" t="s">
        <v>166</v>
      </c>
      <c r="F5" s="22" t="s">
        <v>167</v>
      </c>
      <c r="G5" s="22" t="s">
        <v>168</v>
      </c>
      <c r="H5" s="22">
        <v>5.03</v>
      </c>
      <c r="I5" s="22" t="s">
        <v>169</v>
      </c>
      <c r="J5" s="22" t="s">
        <v>170</v>
      </c>
      <c r="K5" s="22" t="s">
        <v>171</v>
      </c>
      <c r="L5" s="22" t="s">
        <v>172</v>
      </c>
      <c r="M5" s="22" t="s">
        <v>173</v>
      </c>
      <c r="N5" s="22" t="s">
        <v>174</v>
      </c>
      <c r="O5" s="22" t="s">
        <v>175</v>
      </c>
      <c r="P5" s="29">
        <v>4.4328703703703709E-3</v>
      </c>
      <c r="Q5" s="30">
        <v>2.04</v>
      </c>
      <c r="R5" s="30">
        <v>9</v>
      </c>
      <c r="S5" s="22" t="s">
        <v>79</v>
      </c>
      <c r="T5" s="32">
        <v>4.08</v>
      </c>
      <c r="U5" s="32">
        <v>2.04</v>
      </c>
      <c r="V5" s="32">
        <v>4.08</v>
      </c>
      <c r="W5" s="33"/>
      <c r="X5" s="33"/>
      <c r="Y5" s="21"/>
      <c r="Z5" s="21"/>
    </row>
    <row r="6" spans="1:26" ht="180" x14ac:dyDescent="0.25">
      <c r="A6" s="22" t="s">
        <v>47</v>
      </c>
      <c r="B6" s="22">
        <v>2345519</v>
      </c>
      <c r="C6" s="22" t="s">
        <v>37</v>
      </c>
      <c r="D6" s="36" t="s">
        <v>148</v>
      </c>
      <c r="E6" s="22" t="s">
        <v>157</v>
      </c>
      <c r="F6" s="22" t="s">
        <v>105</v>
      </c>
      <c r="G6" s="22" t="s">
        <v>158</v>
      </c>
      <c r="H6" s="22">
        <v>7.26</v>
      </c>
      <c r="I6" s="22" t="s">
        <v>159</v>
      </c>
      <c r="J6" s="22" t="s">
        <v>160</v>
      </c>
      <c r="K6" s="22" t="s">
        <v>161</v>
      </c>
      <c r="L6" s="22" t="s">
        <v>162</v>
      </c>
      <c r="M6" s="22" t="s">
        <v>162</v>
      </c>
      <c r="N6" s="22" t="s">
        <v>163</v>
      </c>
      <c r="O6" s="22" t="s">
        <v>164</v>
      </c>
      <c r="P6" s="29">
        <v>3.5879629629629635E-4</v>
      </c>
      <c r="Q6" s="30">
        <v>7.02</v>
      </c>
      <c r="R6" s="30">
        <v>15</v>
      </c>
      <c r="S6" s="22" t="s">
        <v>55</v>
      </c>
      <c r="T6" s="32">
        <v>14.05</v>
      </c>
      <c r="U6" s="32">
        <v>7.02</v>
      </c>
      <c r="V6" s="32">
        <v>14.04</v>
      </c>
      <c r="W6" s="33"/>
      <c r="X6" s="33"/>
      <c r="Y6" s="21"/>
      <c r="Z6" s="21"/>
    </row>
    <row r="7" spans="1:26" ht="195" x14ac:dyDescent="0.25">
      <c r="A7" s="22" t="s">
        <v>47</v>
      </c>
      <c r="B7" s="22">
        <v>2345677</v>
      </c>
      <c r="C7" s="22" t="s">
        <v>37</v>
      </c>
      <c r="D7" s="22" t="s">
        <v>148</v>
      </c>
      <c r="E7" s="22" t="s">
        <v>149</v>
      </c>
      <c r="F7" s="22" t="s">
        <v>150</v>
      </c>
      <c r="G7" s="22" t="s">
        <v>75</v>
      </c>
      <c r="H7" s="22">
        <v>6.96</v>
      </c>
      <c r="I7" s="22" t="s">
        <v>151</v>
      </c>
      <c r="J7" s="22" t="s">
        <v>152</v>
      </c>
      <c r="K7" s="22" t="s">
        <v>153</v>
      </c>
      <c r="L7" s="22" t="s">
        <v>149</v>
      </c>
      <c r="M7" s="22" t="s">
        <v>154</v>
      </c>
      <c r="N7" s="22" t="s">
        <v>155</v>
      </c>
      <c r="O7" s="22" t="s">
        <v>156</v>
      </c>
      <c r="P7" s="29">
        <v>4.31712962962963E-3</v>
      </c>
      <c r="Q7" s="30">
        <v>6.99</v>
      </c>
      <c r="R7" s="30">
        <v>14</v>
      </c>
      <c r="S7" s="31" t="s">
        <v>79</v>
      </c>
      <c r="T7" s="32">
        <v>13.97</v>
      </c>
      <c r="U7" s="32">
        <v>6.99</v>
      </c>
      <c r="V7" s="32">
        <v>13.98</v>
      </c>
      <c r="W7" s="33"/>
      <c r="X7" s="33"/>
      <c r="Y7" s="21"/>
      <c r="Z7" s="21"/>
    </row>
    <row r="8" spans="1:26" ht="210" x14ac:dyDescent="0.25">
      <c r="A8" s="22" t="s">
        <v>47</v>
      </c>
      <c r="B8" s="22">
        <v>2346078</v>
      </c>
      <c r="C8" s="22" t="s">
        <v>37</v>
      </c>
      <c r="D8" s="36" t="s">
        <v>128</v>
      </c>
      <c r="E8" s="37" t="s">
        <v>138</v>
      </c>
      <c r="F8" s="22" t="s">
        <v>139</v>
      </c>
      <c r="G8" s="22" t="s">
        <v>140</v>
      </c>
      <c r="H8" s="22">
        <v>8.0500000000000007</v>
      </c>
      <c r="I8" s="22" t="s">
        <v>141</v>
      </c>
      <c r="J8" s="22" t="s">
        <v>142</v>
      </c>
      <c r="K8" s="22" t="s">
        <v>84</v>
      </c>
      <c r="L8" s="22" t="s">
        <v>143</v>
      </c>
      <c r="M8" s="22" t="s">
        <v>144</v>
      </c>
      <c r="N8" s="22" t="s">
        <v>145</v>
      </c>
      <c r="O8" s="22" t="s">
        <v>146</v>
      </c>
      <c r="P8" s="29">
        <v>4.6064814814814814E-3</v>
      </c>
      <c r="Q8" s="30">
        <v>9.41</v>
      </c>
      <c r="R8" s="30">
        <v>32</v>
      </c>
      <c r="S8" s="31" t="s">
        <v>147</v>
      </c>
      <c r="T8" s="32">
        <v>18.82</v>
      </c>
      <c r="U8" s="32">
        <v>9.41</v>
      </c>
      <c r="V8" s="32">
        <v>18.82</v>
      </c>
      <c r="W8" s="33"/>
      <c r="X8" s="35" t="s">
        <v>124</v>
      </c>
      <c r="Y8" s="21"/>
      <c r="Z8" s="21"/>
    </row>
    <row r="9" spans="1:26" ht="180" x14ac:dyDescent="0.25">
      <c r="A9" s="38" t="s">
        <v>47</v>
      </c>
      <c r="B9" s="38">
        <v>2346143</v>
      </c>
      <c r="C9" s="38" t="s">
        <v>37</v>
      </c>
      <c r="D9" s="39" t="s">
        <v>128</v>
      </c>
      <c r="E9" s="40" t="s">
        <v>129</v>
      </c>
      <c r="F9" s="38" t="s">
        <v>130</v>
      </c>
      <c r="G9" s="38" t="s">
        <v>131</v>
      </c>
      <c r="H9" s="38">
        <v>7.81</v>
      </c>
      <c r="I9" s="38" t="s">
        <v>132</v>
      </c>
      <c r="J9" s="38" t="s">
        <v>133</v>
      </c>
      <c r="K9" s="38" t="s">
        <v>84</v>
      </c>
      <c r="L9" s="38" t="s">
        <v>134</v>
      </c>
      <c r="M9" s="38" t="s">
        <v>135</v>
      </c>
      <c r="N9" s="38" t="s">
        <v>135</v>
      </c>
      <c r="O9" s="38" t="s">
        <v>136</v>
      </c>
      <c r="P9" s="41">
        <v>4.4212962962962956E-3</v>
      </c>
      <c r="Q9" s="42">
        <v>7.81</v>
      </c>
      <c r="R9" s="42">
        <v>24.92</v>
      </c>
      <c r="S9" s="43" t="s">
        <v>137</v>
      </c>
      <c r="T9" s="44">
        <v>0</v>
      </c>
      <c r="U9" s="44">
        <v>0</v>
      </c>
      <c r="V9" s="44">
        <v>0</v>
      </c>
      <c r="W9" s="45"/>
      <c r="X9" s="46" t="s">
        <v>124</v>
      </c>
      <c r="Y9" s="21"/>
      <c r="Z9" s="21"/>
    </row>
    <row r="10" spans="1:26" ht="18.75" customHeight="1" x14ac:dyDescent="0.25">
      <c r="A10" s="58" t="s">
        <v>204</v>
      </c>
      <c r="B10" s="59"/>
      <c r="C10" s="59"/>
      <c r="D10" s="59"/>
      <c r="E10" s="59"/>
      <c r="F10" s="59"/>
      <c r="G10" s="60"/>
      <c r="H10" s="45"/>
      <c r="I10" s="45"/>
      <c r="J10" s="45"/>
      <c r="K10" s="45"/>
      <c r="L10" s="45"/>
      <c r="M10" s="45"/>
      <c r="N10" s="45"/>
      <c r="O10" s="45"/>
      <c r="P10" s="45"/>
      <c r="Q10" s="45">
        <v>0</v>
      </c>
      <c r="R10" s="45"/>
      <c r="S10" s="45"/>
      <c r="T10" s="49">
        <v>97.18</v>
      </c>
      <c r="U10" s="54">
        <v>48.59</v>
      </c>
      <c r="V10" s="55">
        <v>97.18</v>
      </c>
      <c r="W10" s="50"/>
      <c r="X10" s="45"/>
      <c r="Y10" s="21"/>
      <c r="Z10" s="21"/>
    </row>
    <row r="11" spans="1:26" x14ac:dyDescent="0.25">
      <c r="A11" s="34" t="s">
        <v>200</v>
      </c>
      <c r="B11" s="34"/>
      <c r="C11" s="21"/>
      <c r="D11" s="21"/>
      <c r="E11" s="21"/>
      <c r="F11" s="21"/>
      <c r="G11" s="21"/>
      <c r="H11" s="53"/>
      <c r="I11" s="53"/>
      <c r="J11" s="21"/>
      <c r="K11" s="21"/>
      <c r="L11" s="21"/>
      <c r="M11" s="21"/>
      <c r="N11" s="21"/>
      <c r="O11" s="21"/>
      <c r="P11" s="21"/>
      <c r="Q11" s="53"/>
      <c r="R11" s="53"/>
      <c r="S11" s="21"/>
      <c r="T11" s="21"/>
      <c r="U11" s="54"/>
      <c r="V11" s="55"/>
      <c r="W11" s="53"/>
      <c r="X11" s="53"/>
      <c r="Y11" s="21"/>
      <c r="Z11" s="21"/>
    </row>
    <row r="12" spans="1:26" ht="30" customHeight="1" x14ac:dyDescent="0.25">
      <c r="A12" s="56" t="s">
        <v>201</v>
      </c>
      <c r="B12" s="56"/>
      <c r="C12" s="56"/>
      <c r="D12" s="56"/>
      <c r="E12" s="56"/>
      <c r="F12" s="56"/>
      <c r="G12" s="56"/>
      <c r="H12" s="51"/>
      <c r="I12" s="51"/>
      <c r="J12" s="26" t="s">
        <v>125</v>
      </c>
      <c r="K12" s="27"/>
      <c r="L12" s="27"/>
      <c r="M12" s="27"/>
      <c r="N12" s="21"/>
      <c r="O12" s="21"/>
      <c r="P12" s="21"/>
      <c r="Q12" s="51"/>
      <c r="R12" s="51"/>
      <c r="S12" s="21"/>
      <c r="T12" s="21"/>
      <c r="U12" s="51"/>
      <c r="V12" s="51"/>
      <c r="W12" s="51"/>
      <c r="X12" s="51"/>
      <c r="Y12" s="21"/>
      <c r="Z12" s="21"/>
    </row>
    <row r="13" spans="1:26" ht="30.75" customHeight="1" x14ac:dyDescent="0.25">
      <c r="A13" s="57" t="s">
        <v>202</v>
      </c>
      <c r="B13" s="57"/>
      <c r="C13" s="57"/>
      <c r="D13" s="57"/>
      <c r="E13" s="57"/>
      <c r="F13" s="57"/>
      <c r="G13" s="57"/>
      <c r="H13" s="51"/>
      <c r="I13" s="51"/>
      <c r="J13" s="25" t="s">
        <v>103</v>
      </c>
      <c r="K13" s="21"/>
      <c r="L13" s="21"/>
      <c r="M13" s="21"/>
      <c r="N13" s="21"/>
      <c r="O13" s="21"/>
      <c r="P13" s="21"/>
      <c r="Q13" s="51"/>
      <c r="R13" s="51"/>
      <c r="S13" s="21"/>
      <c r="T13" s="21"/>
      <c r="U13" s="51"/>
      <c r="V13" s="51"/>
      <c r="W13" s="51"/>
      <c r="X13" s="51"/>
      <c r="Y13" s="21"/>
      <c r="Z13" s="21"/>
    </row>
    <row r="14" spans="1:26" ht="30" customHeight="1" x14ac:dyDescent="0.25">
      <c r="A14" s="56" t="s">
        <v>205</v>
      </c>
      <c r="B14" s="56"/>
      <c r="C14" s="56"/>
      <c r="D14" s="56"/>
      <c r="E14" s="56"/>
      <c r="F14" s="56"/>
      <c r="G14" s="56"/>
      <c r="H14" s="51"/>
      <c r="I14" s="51"/>
      <c r="J14" s="21"/>
      <c r="K14" s="21"/>
      <c r="L14" s="21"/>
      <c r="M14" s="21"/>
      <c r="N14" s="21"/>
      <c r="O14" s="21"/>
      <c r="P14" s="21"/>
      <c r="Q14" s="51"/>
      <c r="R14" s="51"/>
      <c r="S14" s="21"/>
      <c r="T14" s="21"/>
      <c r="U14" s="51"/>
      <c r="V14" s="51"/>
      <c r="W14" s="51"/>
      <c r="X14" s="51"/>
      <c r="Y14" s="21"/>
      <c r="Z14" s="21"/>
    </row>
    <row r="15" spans="1:26" x14ac:dyDescent="0.25">
      <c r="A15" s="51"/>
      <c r="B15" s="51"/>
      <c r="C15" s="21"/>
      <c r="D15" s="21"/>
      <c r="E15" s="21"/>
      <c r="F15" s="21"/>
      <c r="G15" s="21"/>
      <c r="H15" s="51"/>
      <c r="I15" s="51"/>
      <c r="J15" s="21"/>
      <c r="K15" s="21"/>
      <c r="L15" s="21"/>
      <c r="M15" s="21"/>
      <c r="N15" s="21"/>
      <c r="O15" s="21"/>
      <c r="P15" s="21"/>
      <c r="Q15" s="51"/>
      <c r="R15" s="51"/>
      <c r="S15" s="21"/>
      <c r="T15" s="21"/>
      <c r="U15" s="51"/>
      <c r="V15" s="51"/>
      <c r="W15" s="51"/>
      <c r="X15" s="51"/>
      <c r="Y15" s="21"/>
      <c r="Z15" s="21"/>
    </row>
  </sheetData>
  <mergeCells count="26">
    <mergeCell ref="A14:G14"/>
    <mergeCell ref="A10:G10"/>
    <mergeCell ref="A15:B15"/>
    <mergeCell ref="H15:I15"/>
    <mergeCell ref="Q15:R15"/>
    <mergeCell ref="U15:V15"/>
    <mergeCell ref="W15:X15"/>
    <mergeCell ref="U10:U11"/>
    <mergeCell ref="V10:V11"/>
    <mergeCell ref="A12:G12"/>
    <mergeCell ref="A13:G13"/>
    <mergeCell ref="H13:I13"/>
    <mergeCell ref="Q13:R13"/>
    <mergeCell ref="U13:V13"/>
    <mergeCell ref="W13:X13"/>
    <mergeCell ref="H14:I14"/>
    <mergeCell ref="Q14:R14"/>
    <mergeCell ref="U14:V14"/>
    <mergeCell ref="W14:X14"/>
    <mergeCell ref="H11:I11"/>
    <mergeCell ref="Q11:R11"/>
    <mergeCell ref="W11:X11"/>
    <mergeCell ref="H12:I12"/>
    <mergeCell ref="Q12:R12"/>
    <mergeCell ref="U12:V12"/>
    <mergeCell ref="W12:X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16"/>
  <sheetViews>
    <sheetView workbookViewId="0"/>
  </sheetViews>
  <sheetFormatPr defaultRowHeight="15" x14ac:dyDescent="0.25"/>
  <cols>
    <col min="3" max="3" width="0" hidden="1" customWidth="1"/>
    <col min="5" max="5" width="12.28515625" customWidth="1"/>
    <col min="6" max="6" width="15.42578125" customWidth="1"/>
    <col min="7" max="7" width="12.140625" customWidth="1"/>
    <col min="8" max="8" width="12.42578125" customWidth="1"/>
    <col min="9" max="9" width="12.140625" hidden="1" customWidth="1"/>
    <col min="10" max="13" width="0" hidden="1" customWidth="1"/>
    <col min="14" max="14" width="15.5703125" hidden="1" customWidth="1"/>
    <col min="15" max="15" width="29" customWidth="1"/>
    <col min="18" max="18" width="15.42578125" customWidth="1"/>
    <col min="19" max="19" width="16.42578125" customWidth="1"/>
    <col min="20" max="20" width="15.7109375" customWidth="1"/>
    <col min="21" max="21" width="16.140625" customWidth="1"/>
    <col min="22" max="22" width="16.140625" hidden="1" customWidth="1"/>
    <col min="23" max="23" width="0" hidden="1" customWidth="1"/>
    <col min="25" max="27" width="9.140625" hidden="1" customWidth="1"/>
    <col min="28" max="28" width="10.140625" customWidth="1"/>
    <col min="29" max="29" width="6.85546875" customWidth="1"/>
    <col min="30" max="30" width="12.85546875" customWidth="1"/>
    <col min="31" max="31" width="6.85546875" customWidth="1"/>
    <col min="32" max="32" width="11" customWidth="1"/>
    <col min="33" max="34" width="0" hidden="1" customWidth="1"/>
    <col min="36" max="38" width="0" hidden="1" customWidth="1"/>
  </cols>
  <sheetData>
    <row r="1" spans="1:38" ht="70.5" customHeight="1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17" t="s">
        <v>27</v>
      </c>
      <c r="AC1" s="7" t="s">
        <v>28</v>
      </c>
      <c r="AD1" s="7" t="s">
        <v>29</v>
      </c>
      <c r="AE1" s="7" t="s">
        <v>30</v>
      </c>
      <c r="AF1" s="17" t="s">
        <v>98</v>
      </c>
      <c r="AG1" s="7" t="s">
        <v>31</v>
      </c>
      <c r="AH1" s="7" t="s">
        <v>32</v>
      </c>
      <c r="AI1" s="7" t="s">
        <v>33</v>
      </c>
      <c r="AJ1" s="7" t="s">
        <v>34</v>
      </c>
      <c r="AK1" s="7"/>
      <c r="AL1" s="7"/>
    </row>
    <row r="2" spans="1:38" ht="40.5" hidden="1" customHeight="1" x14ac:dyDescent="0.25">
      <c r="A2" s="2" t="s">
        <v>35</v>
      </c>
      <c r="B2" s="2">
        <v>2362648</v>
      </c>
      <c r="C2" s="2" t="s">
        <v>36</v>
      </c>
      <c r="D2" s="2" t="s">
        <v>37</v>
      </c>
      <c r="E2" s="3" t="s">
        <v>38</v>
      </c>
      <c r="F2" s="4">
        <v>44488.326724537037</v>
      </c>
      <c r="G2" s="3" t="s">
        <v>39</v>
      </c>
      <c r="H2" s="3" t="s">
        <v>39</v>
      </c>
      <c r="I2" s="5">
        <v>-235025905</v>
      </c>
      <c r="J2" s="5">
        <v>-466247431</v>
      </c>
      <c r="K2" s="5">
        <v>-235025905</v>
      </c>
      <c r="L2" s="5">
        <v>-466247431</v>
      </c>
      <c r="M2" s="2">
        <v>0</v>
      </c>
      <c r="N2" s="4">
        <v>44488.337511574071</v>
      </c>
      <c r="O2" s="2" t="s">
        <v>40</v>
      </c>
      <c r="P2" s="2" t="s">
        <v>41</v>
      </c>
      <c r="Q2" s="2" t="s">
        <v>42</v>
      </c>
      <c r="R2" s="4">
        <v>44488.337523148148</v>
      </c>
      <c r="S2" s="4">
        <v>44488.32980324074</v>
      </c>
      <c r="T2" s="4">
        <v>44488.337511574071</v>
      </c>
      <c r="U2" s="2" t="s">
        <v>43</v>
      </c>
      <c r="V2" s="4">
        <v>44488.338553240741</v>
      </c>
      <c r="W2" s="2" t="s">
        <v>44</v>
      </c>
      <c r="X2" s="2" t="s">
        <v>36</v>
      </c>
      <c r="Y2" s="2" t="s">
        <v>36</v>
      </c>
      <c r="Z2" s="2" t="s">
        <v>36</v>
      </c>
      <c r="AA2" s="2" t="s">
        <v>36</v>
      </c>
      <c r="AB2" s="14">
        <v>0</v>
      </c>
      <c r="AC2" s="2">
        <v>0</v>
      </c>
      <c r="AD2" s="2" t="s">
        <v>45</v>
      </c>
      <c r="AE2" s="2">
        <v>0</v>
      </c>
      <c r="AF2" s="14"/>
    </row>
    <row r="3" spans="1:38" ht="41.25" hidden="1" customHeight="1" x14ac:dyDescent="0.25">
      <c r="A3" s="2" t="s">
        <v>35</v>
      </c>
      <c r="B3" s="2">
        <v>2362641</v>
      </c>
      <c r="C3" s="2" t="s">
        <v>36</v>
      </c>
      <c r="D3" s="2" t="s">
        <v>37</v>
      </c>
      <c r="E3" s="3" t="s">
        <v>38</v>
      </c>
      <c r="F3" s="4">
        <v>44488.323518518519</v>
      </c>
      <c r="G3" s="3" t="s">
        <v>39</v>
      </c>
      <c r="H3" s="3" t="s">
        <v>39</v>
      </c>
      <c r="I3" s="5">
        <v>-235025905</v>
      </c>
      <c r="J3" s="5">
        <v>-466247431</v>
      </c>
      <c r="K3" s="5">
        <v>-235025905</v>
      </c>
      <c r="L3" s="5">
        <v>-466247431</v>
      </c>
      <c r="M3" s="2">
        <v>0</v>
      </c>
      <c r="N3" s="2" t="s">
        <v>43</v>
      </c>
      <c r="O3" s="2"/>
      <c r="P3" s="2"/>
      <c r="Q3" s="2"/>
      <c r="R3" s="2" t="s">
        <v>43</v>
      </c>
      <c r="S3" s="2" t="s">
        <v>43</v>
      </c>
      <c r="T3" s="4">
        <v>44488.323518518519</v>
      </c>
      <c r="U3" s="2" t="s">
        <v>43</v>
      </c>
      <c r="V3" s="4">
        <v>44488.323750000003</v>
      </c>
      <c r="W3" s="2" t="s">
        <v>44</v>
      </c>
      <c r="X3" s="2" t="s">
        <v>36</v>
      </c>
      <c r="Y3" s="2" t="s">
        <v>36</v>
      </c>
      <c r="Z3" s="2" t="s">
        <v>36</v>
      </c>
      <c r="AA3" s="2" t="s">
        <v>36</v>
      </c>
      <c r="AB3" s="14">
        <v>0</v>
      </c>
      <c r="AC3" s="2">
        <v>0</v>
      </c>
      <c r="AD3" s="2" t="s">
        <v>46</v>
      </c>
      <c r="AE3" s="2">
        <v>0</v>
      </c>
      <c r="AF3" s="14"/>
    </row>
    <row r="4" spans="1:38" ht="120.75" customHeight="1" x14ac:dyDescent="0.25">
      <c r="A4" s="6" t="s">
        <v>47</v>
      </c>
      <c r="B4" s="6">
        <v>2356774</v>
      </c>
      <c r="C4" s="6" t="s">
        <v>36</v>
      </c>
      <c r="D4" s="7" t="s">
        <v>37</v>
      </c>
      <c r="E4" s="7" t="s">
        <v>100</v>
      </c>
      <c r="F4" s="8">
        <v>44477.623726851853</v>
      </c>
      <c r="G4" s="7" t="s">
        <v>49</v>
      </c>
      <c r="H4" s="7" t="s">
        <v>50</v>
      </c>
      <c r="I4" s="9">
        <v>-2349957</v>
      </c>
      <c r="J4" s="9">
        <v>-464297317</v>
      </c>
      <c r="K4" s="9">
        <v>-234571192</v>
      </c>
      <c r="L4" s="9">
        <v>-465847312</v>
      </c>
      <c r="M4" s="6" t="s">
        <v>51</v>
      </c>
      <c r="N4" s="8">
        <v>44477.623888888891</v>
      </c>
      <c r="O4" s="6" t="s">
        <v>52</v>
      </c>
      <c r="P4" s="6" t="s">
        <v>53</v>
      </c>
      <c r="Q4" s="6" t="s">
        <v>54</v>
      </c>
      <c r="R4" s="8">
        <v>44477.623900462961</v>
      </c>
      <c r="S4" s="8">
        <v>44477.627060185187</v>
      </c>
      <c r="T4" s="8">
        <v>44477.62767361111</v>
      </c>
      <c r="U4" s="8">
        <v>44477.652812499997</v>
      </c>
      <c r="V4" s="6" t="s">
        <v>36</v>
      </c>
      <c r="W4" s="6" t="s">
        <v>36</v>
      </c>
      <c r="X4" s="10">
        <v>3.1597222222222222E-3</v>
      </c>
      <c r="Y4" s="6" t="s">
        <v>36</v>
      </c>
      <c r="Z4" s="6" t="s">
        <v>36</v>
      </c>
      <c r="AA4" s="6" t="s">
        <v>36</v>
      </c>
      <c r="AB4" s="15">
        <v>29.73</v>
      </c>
      <c r="AC4" s="6">
        <v>41</v>
      </c>
      <c r="AD4" s="7" t="s">
        <v>55</v>
      </c>
      <c r="AE4" s="11">
        <v>59.5</v>
      </c>
      <c r="AF4" s="15">
        <f t="shared" ref="AF4:AF12" si="0">AB4*2</f>
        <v>59.46</v>
      </c>
    </row>
    <row r="5" spans="1:38" ht="42.75" hidden="1" customHeight="1" x14ac:dyDescent="0.25">
      <c r="A5" s="2" t="s">
        <v>35</v>
      </c>
      <c r="B5" s="2">
        <v>2356761</v>
      </c>
      <c r="C5" s="2" t="s">
        <v>36</v>
      </c>
      <c r="D5" s="3" t="s">
        <v>37</v>
      </c>
      <c r="E5" s="3" t="s">
        <v>48</v>
      </c>
      <c r="F5" s="4">
        <v>44477.616516203707</v>
      </c>
      <c r="G5" s="3" t="s">
        <v>49</v>
      </c>
      <c r="H5" s="3" t="s">
        <v>50</v>
      </c>
      <c r="I5" s="5">
        <v>-2349957</v>
      </c>
      <c r="J5" s="5">
        <v>-464297317</v>
      </c>
      <c r="K5" s="5">
        <v>-234571192</v>
      </c>
      <c r="L5" s="5">
        <v>-465847312</v>
      </c>
      <c r="M5" s="2" t="s">
        <v>51</v>
      </c>
      <c r="N5" s="4">
        <v>44477.618310185186</v>
      </c>
      <c r="O5" s="2" t="s">
        <v>56</v>
      </c>
      <c r="P5" s="2" t="s">
        <v>57</v>
      </c>
      <c r="Q5" s="2" t="s">
        <v>58</v>
      </c>
      <c r="R5" s="4">
        <v>44477.618321759262</v>
      </c>
      <c r="S5" s="2" t="s">
        <v>43</v>
      </c>
      <c r="T5" s="4">
        <v>44477.618310185186</v>
      </c>
      <c r="U5" s="2" t="s">
        <v>43</v>
      </c>
      <c r="V5" s="4">
        <v>44477.623530092591</v>
      </c>
      <c r="W5" s="2" t="s">
        <v>44</v>
      </c>
      <c r="X5" s="2" t="s">
        <v>36</v>
      </c>
      <c r="Y5" s="2" t="s">
        <v>36</v>
      </c>
      <c r="Z5" s="2" t="s">
        <v>36</v>
      </c>
      <c r="AA5" s="2" t="s">
        <v>36</v>
      </c>
      <c r="AB5" s="15">
        <v>0</v>
      </c>
      <c r="AC5" s="2">
        <v>0</v>
      </c>
      <c r="AD5" s="3" t="s">
        <v>55</v>
      </c>
      <c r="AE5" s="13">
        <v>0</v>
      </c>
      <c r="AF5" s="15">
        <f t="shared" si="0"/>
        <v>0</v>
      </c>
    </row>
    <row r="6" spans="1:38" ht="113.25" customHeight="1" x14ac:dyDescent="0.25">
      <c r="A6" s="6" t="s">
        <v>47</v>
      </c>
      <c r="B6" s="6">
        <v>2356368</v>
      </c>
      <c r="C6" s="6" t="s">
        <v>36</v>
      </c>
      <c r="D6" s="7" t="s">
        <v>37</v>
      </c>
      <c r="E6" s="7" t="s">
        <v>100</v>
      </c>
      <c r="F6" s="8">
        <v>44477.449745370373</v>
      </c>
      <c r="G6" s="7" t="s">
        <v>59</v>
      </c>
      <c r="H6" s="7" t="s">
        <v>60</v>
      </c>
      <c r="I6" s="9">
        <v>-235830128</v>
      </c>
      <c r="J6" s="9">
        <v>-467495484</v>
      </c>
      <c r="K6" s="9">
        <v>-234995127</v>
      </c>
      <c r="L6" s="9">
        <v>-464299217</v>
      </c>
      <c r="M6" s="6" t="s">
        <v>61</v>
      </c>
      <c r="N6" s="8">
        <v>44477.449930555558</v>
      </c>
      <c r="O6" s="6" t="s">
        <v>62</v>
      </c>
      <c r="P6" s="6" t="s">
        <v>63</v>
      </c>
      <c r="Q6" s="6" t="s">
        <v>64</v>
      </c>
      <c r="R6" s="8">
        <v>44477.449942129628</v>
      </c>
      <c r="S6" s="8">
        <v>44477.452557870369</v>
      </c>
      <c r="T6" s="8">
        <v>44477.452592592592</v>
      </c>
      <c r="U6" s="8">
        <v>44477.507997685185</v>
      </c>
      <c r="V6" s="6" t="s">
        <v>36</v>
      </c>
      <c r="W6" s="6" t="s">
        <v>36</v>
      </c>
      <c r="X6" s="10">
        <v>2.615740740740741E-3</v>
      </c>
      <c r="Y6" s="6" t="s">
        <v>36</v>
      </c>
      <c r="Z6" s="6" t="s">
        <v>36</v>
      </c>
      <c r="AA6" s="6" t="s">
        <v>36</v>
      </c>
      <c r="AB6" s="15">
        <v>53.4</v>
      </c>
      <c r="AC6" s="6" t="s">
        <v>65</v>
      </c>
      <c r="AD6" s="7" t="s">
        <v>55</v>
      </c>
      <c r="AE6" s="12">
        <v>106.8</v>
      </c>
      <c r="AF6" s="15">
        <f t="shared" si="0"/>
        <v>106.8</v>
      </c>
    </row>
    <row r="7" spans="1:38" ht="97.5" customHeight="1" x14ac:dyDescent="0.25">
      <c r="A7" s="6" t="s">
        <v>47</v>
      </c>
      <c r="B7" s="6">
        <v>2356160</v>
      </c>
      <c r="C7" s="6" t="s">
        <v>36</v>
      </c>
      <c r="D7" s="7" t="s">
        <v>37</v>
      </c>
      <c r="E7" s="7" t="s">
        <v>100</v>
      </c>
      <c r="F7" s="8">
        <v>44477.355347222219</v>
      </c>
      <c r="G7" s="7" t="s">
        <v>66</v>
      </c>
      <c r="H7" s="7" t="s">
        <v>67</v>
      </c>
      <c r="I7" s="9">
        <v>-234628018</v>
      </c>
      <c r="J7" s="9">
        <v>-466006178</v>
      </c>
      <c r="K7" s="9">
        <v>-235826574</v>
      </c>
      <c r="L7" s="9">
        <v>-467499819</v>
      </c>
      <c r="M7" s="6" t="s">
        <v>68</v>
      </c>
      <c r="N7" s="8">
        <v>44477.355555555558</v>
      </c>
      <c r="O7" s="6" t="s">
        <v>69</v>
      </c>
      <c r="P7" s="6" t="s">
        <v>70</v>
      </c>
      <c r="Q7" s="6" t="s">
        <v>71</v>
      </c>
      <c r="R7" s="8">
        <v>44477.355567129627</v>
      </c>
      <c r="S7" s="8">
        <v>44477.358611111114</v>
      </c>
      <c r="T7" s="8">
        <v>44477.358958333331</v>
      </c>
      <c r="U7" s="8">
        <v>44477.397766203707</v>
      </c>
      <c r="V7" s="6" t="s">
        <v>36</v>
      </c>
      <c r="W7" s="6" t="s">
        <v>36</v>
      </c>
      <c r="X7" s="10">
        <v>3.0439814814814821E-3</v>
      </c>
      <c r="Y7" s="6" t="s">
        <v>36</v>
      </c>
      <c r="Z7" s="6" t="s">
        <v>36</v>
      </c>
      <c r="AA7" s="6" t="s">
        <v>36</v>
      </c>
      <c r="AB7" s="15">
        <v>33.78</v>
      </c>
      <c r="AC7" s="6" t="s">
        <v>72</v>
      </c>
      <c r="AD7" s="7" t="s">
        <v>55</v>
      </c>
      <c r="AE7" s="11">
        <v>67.599999999999994</v>
      </c>
      <c r="AF7" s="15">
        <f t="shared" si="0"/>
        <v>67.56</v>
      </c>
      <c r="AI7" s="20">
        <v>5</v>
      </c>
    </row>
    <row r="8" spans="1:38" ht="133.5" customHeight="1" x14ac:dyDescent="0.25">
      <c r="A8" s="6" t="s">
        <v>47</v>
      </c>
      <c r="B8" s="6">
        <v>2352273</v>
      </c>
      <c r="C8" s="6" t="s">
        <v>36</v>
      </c>
      <c r="D8" s="7" t="s">
        <v>37</v>
      </c>
      <c r="E8" s="7" t="s">
        <v>101</v>
      </c>
      <c r="F8" s="8">
        <v>44473.490243055552</v>
      </c>
      <c r="G8" s="7" t="s">
        <v>74</v>
      </c>
      <c r="H8" s="7" t="s">
        <v>75</v>
      </c>
      <c r="I8" s="9">
        <v>-236481501</v>
      </c>
      <c r="J8" s="9">
        <v>-467487602</v>
      </c>
      <c r="K8" s="9">
        <v>-23547441</v>
      </c>
      <c r="L8" s="9">
        <v>-466373233</v>
      </c>
      <c r="M8" s="6" t="s">
        <v>76</v>
      </c>
      <c r="N8" s="8">
        <v>44473.500590277778</v>
      </c>
      <c r="O8" s="6" t="s">
        <v>77</v>
      </c>
      <c r="P8" s="6" t="s">
        <v>78</v>
      </c>
      <c r="Q8" s="6" t="s">
        <v>64</v>
      </c>
      <c r="R8" s="8">
        <v>44473.500601851854</v>
      </c>
      <c r="S8" s="8">
        <v>44473.510069444441</v>
      </c>
      <c r="T8" s="8">
        <v>44473.51021990741</v>
      </c>
      <c r="U8" s="8">
        <v>44473.551504629628</v>
      </c>
      <c r="V8" s="6" t="s">
        <v>36</v>
      </c>
      <c r="W8" s="6" t="s">
        <v>36</v>
      </c>
      <c r="X8" s="10">
        <v>9.4675925925925917E-3</v>
      </c>
      <c r="Y8" s="6" t="s">
        <v>36</v>
      </c>
      <c r="Z8" s="6" t="s">
        <v>36</v>
      </c>
      <c r="AA8" s="6" t="s">
        <v>36</v>
      </c>
      <c r="AB8" s="15">
        <v>23.6</v>
      </c>
      <c r="AC8" s="6">
        <v>73</v>
      </c>
      <c r="AD8" s="7" t="s">
        <v>79</v>
      </c>
      <c r="AE8" s="12">
        <v>47.2</v>
      </c>
      <c r="AF8" s="15">
        <f t="shared" si="0"/>
        <v>47.2</v>
      </c>
    </row>
    <row r="9" spans="1:38" ht="63.75" hidden="1" customHeight="1" x14ac:dyDescent="0.25">
      <c r="A9" s="2" t="s">
        <v>35</v>
      </c>
      <c r="B9" s="2">
        <v>2352258</v>
      </c>
      <c r="C9" s="2" t="s">
        <v>36</v>
      </c>
      <c r="D9" s="2" t="s">
        <v>37</v>
      </c>
      <c r="E9" s="3" t="s">
        <v>73</v>
      </c>
      <c r="F9" s="4">
        <v>44473.482106481482</v>
      </c>
      <c r="G9" s="3" t="s">
        <v>80</v>
      </c>
      <c r="H9" s="3" t="s">
        <v>75</v>
      </c>
      <c r="I9" s="5">
        <v>-236471775</v>
      </c>
      <c r="J9" s="5">
        <v>-467582778</v>
      </c>
      <c r="K9" s="5">
        <v>-23547441</v>
      </c>
      <c r="L9" s="5">
        <v>-466373233</v>
      </c>
      <c r="M9" s="2" t="s">
        <v>81</v>
      </c>
      <c r="N9" s="4">
        <v>44473.48238425926</v>
      </c>
      <c r="O9" s="2" t="s">
        <v>82</v>
      </c>
      <c r="P9" s="2" t="s">
        <v>83</v>
      </c>
      <c r="Q9" s="2" t="s">
        <v>84</v>
      </c>
      <c r="R9" s="4">
        <v>44473.482395833336</v>
      </c>
      <c r="S9" s="2" t="s">
        <v>43</v>
      </c>
      <c r="T9" s="4">
        <v>44473.48238425926</v>
      </c>
      <c r="U9" s="2" t="s">
        <v>43</v>
      </c>
      <c r="V9" s="4">
        <v>44473.489305555559</v>
      </c>
      <c r="W9" s="2" t="s">
        <v>44</v>
      </c>
      <c r="X9" s="2" t="s">
        <v>36</v>
      </c>
      <c r="Y9" s="2" t="s">
        <v>36</v>
      </c>
      <c r="Z9" s="2" t="s">
        <v>36</v>
      </c>
      <c r="AA9" s="2" t="s">
        <v>36</v>
      </c>
      <c r="AB9" s="15">
        <v>0</v>
      </c>
      <c r="AC9" s="2">
        <v>0</v>
      </c>
      <c r="AD9" s="3" t="s">
        <v>79</v>
      </c>
      <c r="AE9" s="13">
        <v>0</v>
      </c>
      <c r="AF9" s="15">
        <f t="shared" si="0"/>
        <v>0</v>
      </c>
    </row>
    <row r="10" spans="1:38" ht="111.75" customHeight="1" x14ac:dyDescent="0.25">
      <c r="A10" s="6" t="s">
        <v>47</v>
      </c>
      <c r="B10" s="6">
        <v>2352142</v>
      </c>
      <c r="C10" s="6" t="s">
        <v>36</v>
      </c>
      <c r="D10" s="7" t="s">
        <v>37</v>
      </c>
      <c r="E10" s="7" t="s">
        <v>101</v>
      </c>
      <c r="F10" s="8">
        <v>44473.442187499997</v>
      </c>
      <c r="G10" s="7" t="s">
        <v>85</v>
      </c>
      <c r="H10" s="7" t="s">
        <v>86</v>
      </c>
      <c r="I10" s="9">
        <v>-236862711</v>
      </c>
      <c r="J10" s="9">
        <v>-467939979</v>
      </c>
      <c r="K10" s="9">
        <v>-236488368</v>
      </c>
      <c r="L10" s="9">
        <v>-467494688</v>
      </c>
      <c r="M10" s="6" t="s">
        <v>87</v>
      </c>
      <c r="N10" s="8">
        <v>44473.443078703705</v>
      </c>
      <c r="O10" s="6" t="s">
        <v>88</v>
      </c>
      <c r="P10" s="6" t="s">
        <v>89</v>
      </c>
      <c r="Q10" s="6" t="s">
        <v>71</v>
      </c>
      <c r="R10" s="8">
        <v>44473.443090277775</v>
      </c>
      <c r="S10" s="8">
        <v>44473.445324074077</v>
      </c>
      <c r="T10" s="8">
        <v>44473.445567129631</v>
      </c>
      <c r="U10" s="8">
        <v>44473.46398148148</v>
      </c>
      <c r="V10" s="6" t="s">
        <v>36</v>
      </c>
      <c r="W10" s="6" t="s">
        <v>36</v>
      </c>
      <c r="X10" s="10">
        <v>2.2337962962962967E-3</v>
      </c>
      <c r="Y10" s="6" t="s">
        <v>36</v>
      </c>
      <c r="Z10" s="6" t="s">
        <v>36</v>
      </c>
      <c r="AA10" s="6" t="s">
        <v>36</v>
      </c>
      <c r="AB10" s="15">
        <v>8.06</v>
      </c>
      <c r="AC10" s="6">
        <v>30</v>
      </c>
      <c r="AD10" s="7" t="s">
        <v>55</v>
      </c>
      <c r="AE10" s="12">
        <v>16.12</v>
      </c>
      <c r="AF10" s="15">
        <f t="shared" si="0"/>
        <v>16.12</v>
      </c>
    </row>
    <row r="11" spans="1:38" ht="108.75" customHeight="1" x14ac:dyDescent="0.25">
      <c r="A11" s="6" t="s">
        <v>47</v>
      </c>
      <c r="B11" s="6">
        <v>2351886</v>
      </c>
      <c r="C11" s="6" t="s">
        <v>36</v>
      </c>
      <c r="D11" s="7" t="s">
        <v>37</v>
      </c>
      <c r="E11" s="7" t="s">
        <v>101</v>
      </c>
      <c r="F11" s="8">
        <v>44473.325648148151</v>
      </c>
      <c r="G11" s="7" t="s">
        <v>90</v>
      </c>
      <c r="H11" s="7" t="s">
        <v>91</v>
      </c>
      <c r="I11" s="9">
        <v>-235477445</v>
      </c>
      <c r="J11" s="9">
        <v>-466370462</v>
      </c>
      <c r="K11" s="9">
        <v>-236862738</v>
      </c>
      <c r="L11" s="9">
        <v>-467938589</v>
      </c>
      <c r="M11" s="6" t="s">
        <v>92</v>
      </c>
      <c r="N11" s="8">
        <v>44473.326180555552</v>
      </c>
      <c r="O11" s="6" t="s">
        <v>93</v>
      </c>
      <c r="P11" s="6" t="s">
        <v>94</v>
      </c>
      <c r="Q11" s="6" t="s">
        <v>95</v>
      </c>
      <c r="R11" s="8">
        <v>44473.326192129629</v>
      </c>
      <c r="S11" s="8">
        <v>44473.340636574074</v>
      </c>
      <c r="T11" s="8">
        <v>44473.340671296297</v>
      </c>
      <c r="U11" s="8">
        <v>44473.37703703704</v>
      </c>
      <c r="V11" s="6" t="s">
        <v>36</v>
      </c>
      <c r="W11" s="6" t="s">
        <v>36</v>
      </c>
      <c r="X11" s="10">
        <v>1.4444444444444446E-2</v>
      </c>
      <c r="Y11" s="6" t="s">
        <v>36</v>
      </c>
      <c r="Z11" s="6" t="s">
        <v>36</v>
      </c>
      <c r="AA11" s="6" t="s">
        <v>36</v>
      </c>
      <c r="AB11" s="15">
        <v>28.05</v>
      </c>
      <c r="AC11" s="6">
        <v>73</v>
      </c>
      <c r="AD11" s="7" t="s">
        <v>55</v>
      </c>
      <c r="AE11" s="12">
        <v>56.1</v>
      </c>
      <c r="AF11" s="15">
        <f t="shared" si="0"/>
        <v>56.1</v>
      </c>
    </row>
    <row r="12" spans="1:38" ht="18.75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8">
        <f>SUM(AB2:AB11)</f>
        <v>176.62</v>
      </c>
      <c r="AC12" s="1"/>
      <c r="AD12" s="1"/>
      <c r="AE12" s="1">
        <f>SUM(AE2:AE11)</f>
        <v>353.32000000000005</v>
      </c>
      <c r="AF12" s="16">
        <f t="shared" si="0"/>
        <v>353.24</v>
      </c>
    </row>
    <row r="14" spans="1:38" x14ac:dyDescent="0.25">
      <c r="A14" t="s">
        <v>96</v>
      </c>
      <c r="E14" s="19" t="s">
        <v>99</v>
      </c>
    </row>
    <row r="15" spans="1:38" x14ac:dyDescent="0.25">
      <c r="A15" t="s">
        <v>97</v>
      </c>
      <c r="R15" s="19" t="s">
        <v>102</v>
      </c>
      <c r="S15" s="19"/>
    </row>
    <row r="16" spans="1:38" x14ac:dyDescent="0.25">
      <c r="R16" s="19" t="s">
        <v>103</v>
      </c>
      <c r="S16" s="1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JUNHO 21</vt:lpstr>
      <vt:lpstr>SETEMBRO 21</vt:lpstr>
      <vt:lpstr>OUTUBRO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Gifoli</dc:creator>
  <cp:lastModifiedBy>Luciana Rodrigues de Freitas</cp:lastModifiedBy>
  <cp:lastPrinted>2021-11-08T19:31:52Z</cp:lastPrinted>
  <dcterms:created xsi:type="dcterms:W3CDTF">2021-11-04T15:18:44Z</dcterms:created>
  <dcterms:modified xsi:type="dcterms:W3CDTF">2022-01-05T21:21:09Z</dcterms:modified>
</cp:coreProperties>
</file>